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4385" yWindow="65521" windowWidth="14430" windowHeight="12855" activeTab="0"/>
  </bookViews>
  <sheets>
    <sheet name="RA" sheetId="1" r:id="rId1"/>
    <sheet name="Conversions" sheetId="2" state="hidden" r:id="rId2"/>
    <sheet name="Liste" sheetId="3" state="hidden" r:id="rId3"/>
  </sheets>
  <externalReferences>
    <externalReference r:id="rId6"/>
  </externalReferences>
  <definedNames>
    <definedName name="__\RA\CAMSP\IDENTIFICATION\Structure\date_arrete">'RA'!$C$13</definedName>
    <definedName name="__\RA\CAMSP\IDENTIFICATION\Structure\dateouverture">'RA'!$E$13</definedName>
    <definedName name="_AMO_UniqueIdentifier" hidden="1">"'853b008b-cb5a-47b1-ae76-0ddf9576cd25'"</definedName>
    <definedName name="_xlfn.IFERROR" hidden="1">#NAME?</definedName>
    <definedName name="convention">'Liste'!$C$2:$C$7</definedName>
    <definedName name="CR\RA\CAMSP\ACTIVITE\Autre_Intervention\Autre_Lieux">'RA'!$C$101</definedName>
    <definedName name="CR\RA\CAMSP\ACTIVITE\Autre_Intervention\Autre_Lieux1">'RA'!$C$103</definedName>
    <definedName name="CR\RA\CAMSP\ACTIVITE\Autre_Intervention\Autre_Lieux2">'RA'!$D$103</definedName>
    <definedName name="CR\RA\CAMSP\ACTIVITE\Autre_Intervention\Autre_Lieux3">'RA'!$E$103</definedName>
    <definedName name="CR\RA\CAMSP\ACTIVITE\Autre_Intervention\Autre_Lieux4">'RA'!$F$103</definedName>
    <definedName name="CR\RA\CAMSP\ACTIVITE\Autre_Intervention\Colloque">'RA'!$C$114</definedName>
    <definedName name="CR\RA\CAMSP\ACTIVITE\Autre_Intervention\ESS">'RA'!$C$113</definedName>
    <definedName name="CR\RA\CAMSP\ACTIVITE\Autre_Intervention\Formation_Continue">'RA'!$C$109</definedName>
    <definedName name="CR\RA\CAMSP\ACTIVITE\Autre_Intervention\maternite">'RA'!$C$100</definedName>
    <definedName name="CR\RA\CAMSP\ACTIVITE\Autre_Intervention\Reunion_Externe">'RA'!$C$112</definedName>
    <definedName name="CR\RA\CAMSP\ACTIVITE\Autre_Intervention\Reunion_Interne">'RA'!$C$106</definedName>
    <definedName name="CR\RA\CAMSP\ACTIVITE\Commentaire\_">'RA'!$B$117</definedName>
    <definedName name="CR\RA\CAMSP\ACTIVITE\File_Active\Interventions_Autre_lieux_1">'RA'!$C$92</definedName>
    <definedName name="CR\RA\CAMSP\ACTIVITE\File_Active\Interventions_Autre_lieux_2">'RA'!$D$92</definedName>
    <definedName name="CR\RA\CAMSP\ACTIVITE\File_Active\Interventions_Autre_lieux_3">'RA'!$E$92</definedName>
    <definedName name="CR\RA\CAMSP\ACTIVITE\File_Active\Interventions_Autre_lieux_4">'RA'!$F$92</definedName>
    <definedName name="CR\RA\CAMSP\ACTIVITE\File_Active\Modalite_bilan">'RA'!$C$66</definedName>
    <definedName name="CR\RA\CAMSP\ACTIVITE\File_Active\Modalite_consultation_externe">'RA'!$C$68</definedName>
    <definedName name="CR\RA\CAMSP\ACTIVITE\File_Active\Modalite_prevention">'RA'!$C$65</definedName>
    <definedName name="CR\RA\CAMSP\ACTIVITE\File_Active\Modalite_suivi">'RA'!$C$67</definedName>
    <definedName name="CR\RA\CAMSP\ACTIVITE\File_Active\Nb_Interventions_Autre_lieux">'RA'!$C$89</definedName>
    <definedName name="CR\RA\CAMSP\ACTIVITE\File_Active\Nb_Interventions_Collectives_1_pro">'RA'!$C$81</definedName>
    <definedName name="CR\RA\CAMSP\ACTIVITE\File_Active\Nb_Interventions_Collectives_plusieurs_pro">'RA'!$D$81</definedName>
    <definedName name="CR\RA\CAMSP\ACTIVITE\File_Active\Nb_Interventions_Creche">'RA'!$C$88</definedName>
    <definedName name="CR\RA\CAMSP\ACTIVITE\File_Active\Nb_Interventions_Domicile">'RA'!$C$86</definedName>
    <definedName name="CR\RA\CAMSP\ACTIVITE\File_Active\Nb_Interventions_Ecole_hors_ESS">'RA'!$C$87</definedName>
    <definedName name="CR\RA\CAMSP\ACTIVITE\File_Active\Nb_Interventions_Individuelles_1_pro">'RA'!$C$82</definedName>
    <definedName name="CR\RA\CAMSP\ACTIVITE\File_Active\Nb_Interventions_Individuelles_plusieurs_pro">'RA'!$D$82</definedName>
    <definedName name="CR\RA\CAMSP\ACTIVITE\File_Active\Nb_Interventions_Medecin_pro">'RA'!$D$95</definedName>
    <definedName name="CR\RA\CAMSP\ACTIVITE\File_Active\Nb_Interventions_Medecin_seul">'RA'!$C$95</definedName>
    <definedName name="CR\RA\CAMSP\ACTIVITE\File_Active\Nb_Rv_non_realises">'RA'!$C$72</definedName>
    <definedName name="CR\RA\CAMSP\ACTIVITE\File_Active\Nb_Rv_programmes">'RA'!$C$71</definedName>
    <definedName name="CR\RA\CAMSP\ACTIVITE\File_Active\Nb_Syntheses">'RA'!$C$76</definedName>
    <definedName name="CR\RA\CAMSP\ACTIVITE\File_Active\Nombre_Enfants">'RA'!$C$58</definedName>
    <definedName name="CR\RA\CAMSP\ACTIVITE\File_Active\Nombre_Enfants_entree">'RA'!$C$59</definedName>
    <definedName name="CR\RA\CAMSP\ACTIVITE\File_Active\Nombre_Enfants_Sortis">'RA'!$C$60</definedName>
    <definedName name="CR\RA\CAMSP\ACTIVITE\File_Active\Nombre_Enfants_Sortis_apres_bilan">'RA'!$C$61</definedName>
    <definedName name="CR\RA\CAMSP\ACTIVITE\File_Active\Nombre_Enfants_Sortis_apres_suivi">'RA'!$C$62</definedName>
    <definedName name="CR\RA\CAMSP\ENFANTS_ENTRES\Commentaire\_">'RA'!$B$299</definedName>
    <definedName name="CR\RA\CAMSP\ENFANTS_ENTRES\DELAIS_ACCUEIL\Attente_1ere_intervention">'RA'!$D$292</definedName>
    <definedName name="CR\RA\CAMSP\ENFANTS_ENTRES\DELAIS_ACCUEIL\Delais_Moyen_Demande">'RA'!$D$295</definedName>
    <definedName name="CR\RA\CAMSP\ENFANTS_ENTRES\DELAIS_ACCUEIL\Delais_Moyen_Demande_Mesure">'RA'!$E$295</definedName>
    <definedName name="CR\RA\CAMSP\ENFANTS_ENTRES\DELAIS_ACCUEIL\Delais_Moyen_Intervention">'RA'!$D$296</definedName>
    <definedName name="CR\RA\CAMSP\ENFANTS_ENTRES\DELAIS_ACCUEIL\Delais_Moyen_Intervention_Mesure">'RA'!$E$296</definedName>
    <definedName name="CR\RA\CAMSP\ENFANTS_ENTRES\DELAIS_ACCUEIL\Liste_Attente">'RA'!$D$291</definedName>
    <definedName name="CR\RA\CAMSP\ENFANTS_ENTRES\ORIGINE\Acces_Direct">'RA'!$C$275</definedName>
    <definedName name="CR\RA\CAMSP\ENFANTS_ENTRES\ORIGINE\autre">'RA'!$C$285</definedName>
    <definedName name="CR\RA\CAMSP\ENFANTS_ENTRES\ORIGINE\autrecamsp">'RA'!$C$284</definedName>
    <definedName name="CR\RA\CAMSP\ENFANTS_ENTRES\ORIGINE\cmp">'RA'!$C$282</definedName>
    <definedName name="CR\RA\CAMSP\ENFANTS_ENTRES\ORIGINE\creches">'RA'!$C$279</definedName>
    <definedName name="CR\RA\CAMSP\ENFANTS_ENTRES\ORIGINE\Education_nationale">'RA'!$C$276</definedName>
    <definedName name="CR\RA\CAMSP\ENFANTS_ENTRES\ORIGINE\maternites">'RA'!$C$280</definedName>
    <definedName name="CR\RA\CAMSP\ENFANTS_ENTRES\ORIGINE\medecine_liberale">'RA'!$C$283</definedName>
    <definedName name="CR\RA\CAMSP\ENFANTS_ENTRES\ORIGINE\pmi">'RA'!$C$277</definedName>
    <definedName name="CR\RA\CAMSP\ENFANTS_ENTRES\ORIGINE\secteur_hospitalier">'RA'!$C$281</definedName>
    <definedName name="CR\RA\CAMSP\ENFANTS_ENTRES\ORIGINE\services_sociaux">'RA'!$C$278</definedName>
    <definedName name="CR\RA\CAMSP\ENFANTS_PRESENTS\Accompagnement\Nombre_Bilan">'RA'!$C$125</definedName>
    <definedName name="CR\RA\CAMSP\ENFANTS_PRESENTS\Accompagnement\Nombre_Contacts">'RA'!$C$124</definedName>
    <definedName name="CR\RA\CAMSP\ENFANTS_PRESENTS\Accompagnement\Nombre_Suivi">'RA'!$C$126</definedName>
    <definedName name="CR\RA\CAMSP\ENFANTS_PRESENTS\Accompagnement\Nombre_Total">'RA'!$C$123</definedName>
    <definedName name="CR\RA\CAMSP\ENFANTS_PRESENTS\Age\Antenatal">'RA'!$E$140</definedName>
    <definedName name="CR\RA\CAMSP\ENFANTS_PRESENTS\Age\F_0_11">'RA'!$D$141</definedName>
    <definedName name="CR\RA\CAMSP\ENFANTS_PRESENTS\Age\F_12_23">'RA'!$D$142</definedName>
    <definedName name="CR\RA\CAMSP\ENFANTS_PRESENTS\Age\F_24_35">'RA'!$D$143</definedName>
    <definedName name="CR\RA\CAMSP\ENFANTS_PRESENTS\Age\F_36_47">'RA'!$D$144</definedName>
    <definedName name="CR\RA\CAMSP\ENFANTS_PRESENTS\Age\F_48_59">'RA'!$D$145</definedName>
    <definedName name="CR\RA\CAMSP\ENFANTS_PRESENTS\Age\F_60_71">'RA'!$D$146</definedName>
    <definedName name="CR\RA\CAMSP\ENFANTS_PRESENTS\Age\F_72_plus">'RA'!$D$147</definedName>
    <definedName name="CR\RA\CAMSP\ENFANTS_PRESENTS\Age\M_0_11">'RA'!$C$141</definedName>
    <definedName name="CR\RA\CAMSP\ENFANTS_PRESENTS\Age\M_12_23">'RA'!$C$142</definedName>
    <definedName name="CR\RA\CAMSP\ENFANTS_PRESENTS\Age\M_24_35">'RA'!$C$143</definedName>
    <definedName name="CR\RA\CAMSP\ENFANTS_PRESENTS\Age\M_36_47">'RA'!$C$144</definedName>
    <definedName name="CR\RA\CAMSP\ENFANTS_PRESENTS\Age\M_48_59">'RA'!$C$145</definedName>
    <definedName name="CR\RA\CAMSP\ENFANTS_PRESENTS\Age\M_60_71">'RA'!$C$146</definedName>
    <definedName name="CR\RA\CAMSP\ENFANTS_PRESENTS\Age\M_72_plus">'RA'!$C$147</definedName>
    <definedName name="CR\RA\CAMSP\ENFANTS_PRESENTS\Age\Moyen">'RA'!$C$169</definedName>
    <definedName name="CR\RA\CAMSP\ENFANTS_PRESENTS\Age_Entree\0_11">'RA'!$C$160</definedName>
    <definedName name="CR\RA\CAMSP\ENFANTS_PRESENTS\Age_Entree\12_23">'RA'!$C$161</definedName>
    <definedName name="CR\RA\CAMSP\ENFANTS_PRESENTS\Age_Entree\24_35">'RA'!$C$162</definedName>
    <definedName name="CR\RA\CAMSP\ENFANTS_PRESENTS\Age_Entree\36_47">'RA'!$C$163</definedName>
    <definedName name="CR\RA\CAMSP\ENFANTS_PRESENTS\Age_Entree\48_59">'RA'!$C$164</definedName>
    <definedName name="CR\RA\CAMSP\ENFANTS_PRESENTS\Age_Entree\60_71">'RA'!$C$165</definedName>
    <definedName name="CR\RA\CAMSP\ENFANTS_PRESENTS\Age_Entree\72_plus">'RA'!$C$166</definedName>
    <definedName name="CR\RA\CAMSP\ENFANTS_PRESENTS\Age_Entree\Antenatal">'RA'!$C$159</definedName>
    <definedName name="CR\RA\CAMSP\ENFANTS_PRESENTS\Commentaire\_">'RA'!$B$187</definedName>
    <definedName name="CR\RA\CAMSP\ENFANTS_PRESENTS\Domicile\Autre_region">'RA'!$D$178</definedName>
    <definedName name="CR\RA\CAMSP\ENFANTS_PRESENTS\Domicile\Hors_Dpt_meme_region">'RA'!$D$177</definedName>
    <definedName name="CR\RA\CAMSP\ENFANTS_PRESENTS\Protection\AEMO">'RA'!$C$183</definedName>
    <definedName name="CR\RA\CAMSP\ENFANTS_PRESENTS\Protection\ASE">'RA'!$C$184</definedName>
    <definedName name="CR\RA\CAMSP\ENFANTS_PRESENTS\Protection\MDPH_Ouvert">'RA'!$C$181</definedName>
    <definedName name="CR\RA\CAMSP\ENFANTS_PRESENTS\Protection\Total">'RA'!$C$182</definedName>
    <definedName name="CR\RA\CAMSP\ENFANTS_PRESENTS\Terme_de_naissance\28_31">'RA'!$C$153</definedName>
    <definedName name="CR\RA\CAMSP\ENFANTS_PRESENTS\Terme_de_naissance\32_37">'RA'!$C$152</definedName>
    <definedName name="CR\RA\CAMSP\ENFANTS_PRESENTS\Terme_de_naissance\A_Terme">'RA'!$C$151</definedName>
    <definedName name="CR\RA\CAMSP\ENFANTS_PRESENTS\Terme_de_naissance\moins_28">'RA'!$C$154</definedName>
    <definedName name="CR\RA\CAMSP\ENFANTS_PRESENTS\Terme_de_naissance\Terme_Inconnu">'RA'!$C$155</definedName>
    <definedName name="CR\RA\CAMSP\ENFANTS_PRESENTS\Trajet\30min_maxi">'RA'!$D$172</definedName>
    <definedName name="CR\RA\CAMSP\ENFANTS_PRESENTS\Trajet\inconnu">'RA'!$D$174</definedName>
    <definedName name="CR\RA\CAMSP\ENFANTS_PRESENTS\Trajet\plus_30min">'RA'!$D$173</definedName>
    <definedName name="CR\RA\CAMSP\ENFANTS_SORTIS\AGE_SORTIE\0_11">'RA'!$C$304</definedName>
    <definedName name="CR\RA\CAMSP\ENFANTS_SORTIS\AGE_SORTIE\12_23">'RA'!$C$305</definedName>
    <definedName name="CR\RA\CAMSP\ENFANTS_SORTIS\AGE_SORTIE\24_35">'RA'!$C$306</definedName>
    <definedName name="CR\RA\CAMSP\ENFANTS_SORTIS\AGE_SORTIE\36_47">'RA'!$C$307</definedName>
    <definedName name="CR\RA\CAMSP\ENFANTS_SORTIS\AGE_SORTIE\48_59">'RA'!$C$308</definedName>
    <definedName name="CR\RA\CAMSP\ENFANTS_SORTIS\AGE_SORTIE\60_71">'RA'!$C$309</definedName>
    <definedName name="CR\RA\CAMSP\ENFANTS_SORTIS\AGE_SORTIE\72_plus">'RA'!$C$310</definedName>
    <definedName name="CR\RA\CAMSP\ENFANTS_SORTIS\AGE_SORTIE\Anténatal">'RA'!$C$303</definedName>
    <definedName name="CR\RA\CAMSP\ENFANTS_SORTIS\AGE_SORTIE\Moyen">'RA'!$D$314</definedName>
    <definedName name="CR\RA\CAMSP\ENFANTS_SORTIS\Commentaire\_">'RA'!$B$350</definedName>
    <definedName name="CR\RA\CAMSP\ENFANTS_SORTIS\DUREE_PEC\0_11">'RA'!$C$317</definedName>
    <definedName name="CR\RA\CAMSP\ENFANTS_SORTIS\DUREE_PEC\12_23">'RA'!$C$318</definedName>
    <definedName name="CR\RA\CAMSP\ENFANTS_SORTIS\DUREE_PEC\24_35">'RA'!$C$319</definedName>
    <definedName name="CR\RA\CAMSP\ENFANTS_SORTIS\DUREE_PEC\36_47">'RA'!$C$320</definedName>
    <definedName name="CR\RA\CAMSP\ENFANTS_SORTIS\DUREE_PEC\48_59">'RA'!$C$321</definedName>
    <definedName name="CR\RA\CAMSP\ENFANTS_SORTIS\DUREE_PEC\60_71">'RA'!$C$322</definedName>
    <definedName name="CR\RA\CAMSP\ENFANTS_SORTIS\DUREE_PEC\72_plus">'RA'!$C$323</definedName>
    <definedName name="CR\RA\CAMSP\ENFANTS_SORTIS\DUREE_PEC\Moyen">'RA'!$D$327</definedName>
    <definedName name="CR\RA\CAMSP\ENFANTS_SORTIS\MOTIF\Deces">'RA'!$C$332</definedName>
    <definedName name="CR\RA\CAMSP\ENFANTS_SORTIS\MOTIF\Fin_PEC">'RA'!$C$330</definedName>
    <definedName name="CR\RA\CAMSP\ENFANTS_SORTIS\MOTIF\Sans_Concertation">'RA'!$C$331</definedName>
    <definedName name="CR\RA\CAMSP\ENFANTS_SORTIS\Orientation\Attente_place">'RA'!$D$346</definedName>
    <definedName name="CR\RA\CAMSP\ENFANTS_SORTIS\Orientation\Attente_place_avec_notification">'RA'!$D$347</definedName>
    <definedName name="CR\RA\CAMSP\ENFANTS_SORTIS\Orientation\CAMSP">'RA'!$C$342</definedName>
    <definedName name="CR\RA\CAMSP\ENFANTS_SORTIS\Orientation\CMPP">'RA'!$C$338</definedName>
    <definedName name="CR\RA\CAMSP\ENFANTS_SORTIS\Orientation\ETS_MS">'RA'!$C$341</definedName>
    <definedName name="CR\RA\CAMSP\ENFANTS_SORTIS\Orientation\Liberal">'RA'!$C$337</definedName>
    <definedName name="CR\RA\CAMSP\ENFANTS_SORTIS\Orientation\Sanitaire">'RA'!$C$339</definedName>
    <definedName name="CR\RA\CAMSP\ENFANTS_SORTIS\Orientation\sans">'RA'!$C$336</definedName>
    <definedName name="CR\RA\CAMSP\ENFANTS_SORTIS\Orientation\Service_MS">'RA'!$C$340</definedName>
    <definedName name="CR\RA\CAMSP\ENFANTS_SUIVIS\DEFICIENCE_GEVA\Aucne">'RA'!$D$217</definedName>
    <definedName name="CR\RA\CAMSP\ENFANTS_SUIVIS\DEFICIENCE_GEVA\Handicap_rare">'RA'!$D$220</definedName>
    <definedName name="CR\RA\CAMSP\ENFANTS_SUIVIS\DEFICIENCE_GEVA\VII_9_1">'RA'!$D$191</definedName>
    <definedName name="CR\RA\CAMSP\ENFANTS_SUIVIS\DEFICIENCE_GEVA\VII_9_1_1d">'RA'!$D$192</definedName>
    <definedName name="CR\RA\CAMSP\ENFANTS_SUIVIS\DEFICIENCE_GEVA\VII_9_1_1e">'RA'!$D$193</definedName>
    <definedName name="CR\RA\CAMSP\ENFANTS_SUIVIS\DEFICIENCE_GEVA\VII_9_11">'RA'!$D$216</definedName>
    <definedName name="CR\RA\CAMSP\ENFANTS_SUIVIS\DEFICIENCE_GEVA\VII_9_2">'RA'!$D$194</definedName>
    <definedName name="CR\RA\CAMSP\ENFANTS_SUIVIS\DEFICIENCE_GEVA\VII_9_2_2">'RA'!$D$195</definedName>
    <definedName name="CR\RA\CAMSP\ENFANTS_SUIVIS\DEFICIENCE_GEVA\VII_9_2_3">'RA'!$D$196</definedName>
    <definedName name="CR\RA\CAMSP\ENFANTS_SUIVIS\DEFICIENCE_GEVA\VII_9_2_4">'RA'!$D$197</definedName>
    <definedName name="CR\RA\CAMSP\ENFANTS_SUIVIS\DEFICIENCE_GEVA\VII_9_2_5">'RA'!$D$198</definedName>
    <definedName name="CR\RA\CAMSP\ENFANTS_SUIVIS\DEFICIENCE_GEVA\VII_9_3">'RA'!$D$199</definedName>
    <definedName name="CR\RA\CAMSP\ENFANTS_SUIVIS\DEFICIENCE_GEVA\VII_9_3_1">'RA'!$D$200</definedName>
    <definedName name="CR\RA\CAMSP\ENFANTS_SUIVIS\DEFICIENCE_GEVA\VII_9_4">'RA'!$D$201</definedName>
    <definedName name="CR\RA\CAMSP\ENFANTS_SUIVIS\DEFICIENCE_GEVA\VII_9_4_1a">'RA'!$D$202</definedName>
    <definedName name="CR\RA\CAMSP\ENFANTS_SUIVIS\DEFICIENCE_GEVA\VII_9_4_1b">'RA'!$D$203</definedName>
    <definedName name="CR\RA\CAMSP\ENFANTS_SUIVIS\DEFICIENCE_GEVA\VII_9_5">'RA'!$D$204</definedName>
    <definedName name="CR\RA\CAMSP\ENFANTS_SUIVIS\DEFICIENCE_GEVA\VII_9_5_1a">'RA'!$D$205</definedName>
    <definedName name="CR\RA\CAMSP\ENFANTS_SUIVIS\DEFICIENCE_GEVA\VII_9_5_1c">'RA'!$D$206</definedName>
    <definedName name="CR\RA\CAMSP\ENFANTS_SUIVIS\DEFICIENCE_GEVA\VII_9_6">'RA'!$D$207</definedName>
    <definedName name="CR\RA\CAMSP\ENFANTS_SUIVIS\DEFICIENCE_GEVA\VII_9_7">'RA'!$D$208</definedName>
    <definedName name="CR\RA\CAMSP\ENFANTS_SUIVIS\DEFICIENCE_GEVA\VII_9_7_2">'RA'!$D$209</definedName>
    <definedName name="CR\RA\CAMSP\ENFANTS_SUIVIS\DEFICIENCE_GEVA\VII_9_7_4">'RA'!$D$210</definedName>
    <definedName name="CR\RA\CAMSP\ENFANTS_SUIVIS\DEFICIENCE_GEVA\VII_9_7_5">'RA'!$D$211</definedName>
    <definedName name="CR\RA\CAMSP\ENFANTS_SUIVIS\DEFICIENCE_GEVA\VII_9_7_6">'RA'!$D$212</definedName>
    <definedName name="CR\RA\CAMSP\ENFANTS_SUIVIS\DEFICIENCE_GEVA\VII_9_8">'RA'!$D$213</definedName>
    <definedName name="CR\RA\CAMSP\ENFANTS_SUIVIS\DEFICIENCE_GEVA\VII_9_8_ret">'RA'!$D$214</definedName>
    <definedName name="CR\RA\CAMSP\ENFANTS_SUIVIS\DEFICIENCE_GEVA\VII_9_9">'RA'!$D$215</definedName>
    <definedName name="CR\RA\CAMSP\ENFANTS_SUIVIS\DEFICIENCE_GEVA\Vulnerable">'RA'!$D$218</definedName>
    <definedName name="CR\RA\CAMSP\ENFANTS_SUIVIS\ENVIRONNEMENT_CFTMEA\20_pas_de_facteur_environnement">'RA'!$D$242</definedName>
    <definedName name="CR\RA\CAMSP\ENFANTS_SUIVIS\ENVIRONNEMENT_CFTMEA\21_Troubles_Mentaux">'RA'!$D$243</definedName>
    <definedName name="CR\RA\CAMSP\ENFANTS_SUIVIS\ENVIRONNEMENT_CFTMEA\22_carence_sociale">'RA'!$D$244</definedName>
    <definedName name="CR\RA\CAMSP\ENFANTS_SUIVIS\ENVIRONNEMENT_CFTMEA\23_mauvais_traitements">'RA'!$D$245</definedName>
    <definedName name="CR\RA\CAMSP\ENFANTS_SUIVIS\ENVIRONNEMENT_CFTMEA\24_rupture_lien_affectif">'RA'!$D$246</definedName>
    <definedName name="CR\RA\CAMSP\ENFANTS_SUIVIS\ENVIRONNEMENT_CFTMEA\25_contexte_familial">'RA'!$D$247</definedName>
    <definedName name="CR\RA\CAMSP\ENFANTS_SUIVIS\ENVIRONNEMENT_CFTMEA\28_autres">'RA'!$D$248</definedName>
    <definedName name="CR\RA\CAMSP\ENFANTS_SUIVIS\ENVIRONNEMENT_CFTMEA\29_pas_d_information">'RA'!$D$249</definedName>
    <definedName name="CR\RA\CAMSP\ENFANTS_SUIVIS\Frequence_Suivi\1x_mois">'RA'!$C$133</definedName>
    <definedName name="CR\RA\CAMSP\ENFANTS_SUIVIS\Frequence_Suivi\1x_sem">'RA'!$C$131</definedName>
    <definedName name="CR\RA\CAMSP\ENFANTS_SUIVIS\Frequence_Suivi\2_ou_3x_mois">'RA'!$C$132</definedName>
    <definedName name="CR\RA\CAMSP\ENFANTS_SUIVIS\Frequence_Suivi\2x_sem">'RA'!$C$130</definedName>
    <definedName name="CR\RA\CAMSP\ENFANTS_SUIVIS\Frequence_Suivi\moins_1x_mois">'RA'!$C$134</definedName>
    <definedName name="CR\RA\CAMSP\ENFANTS_SUIVIS\Frequence_Suivi\Pus_2x_sem">'RA'!$C$129</definedName>
    <definedName name="CR\RA\CAMSP\ENFANTS_SUIVIS\MODE_GARDE\Moins_3ans_ass_mat">'RA'!$C$256</definedName>
    <definedName name="CR\RA\CAMSP\ENFANTS_SUIVIS\MODE_GARDE\Moins_3ans_Aucun">'RA'!$C$253</definedName>
    <definedName name="CR\RA\CAMSP\ENFANTS_SUIVIS\MODE_GARDE\Moins_3ans_etablissement">'RA'!$C$255</definedName>
    <definedName name="CR\RA\CAMSP\ENFANTS_SUIVIS\MODE_GARDE\Moins_3ans_famille_hors_parents">'RA'!$C$254</definedName>
    <definedName name="CR\RA\CAMSP\ENFANTS_SUIVIS\MODE_GARDE\Moins_3ans_inconnu">'RA'!$C$257</definedName>
    <definedName name="CR\RA\CAMSP\ENFANTS_SUIVIS\MODE_GARDE\plus_3ans_ass_mat">'RA'!$E$256</definedName>
    <definedName name="CR\RA\CAMSP\ENFANTS_SUIVIS\MODE_GARDE\plus_3ans_Aucun">'RA'!$E$253</definedName>
    <definedName name="CR\RA\CAMSP\ENFANTS_SUIVIS\MODE_GARDE\plus_3ans_etablissement">'RA'!$E$255</definedName>
    <definedName name="CR\RA\CAMSP\ENFANTS_SUIVIS\MODE_GARDE\plus_3ans_famille_hors_parents">'RA'!$E$254</definedName>
    <definedName name="CR\RA\CAMSP\ENFANTS_SUIVIS\MODE_GARDE\plus_3ans_inconnu">'RA'!$E$257</definedName>
    <definedName name="CR\RA\CAMSP\ENFANTS_SUIVIS\MODE_SCOLARISATION\Commentaire">'RA'!$B$269</definedName>
    <definedName name="CR\RA\CAMSP\ENFANTS_SUIVIS\MODE_SCOLARISATION\inconnu">'RA'!$C$265</definedName>
    <definedName name="CR\RA\CAMSP\ENFANTS_SUIVIS\MODE_SCOLARISATION\non_scolarise_plus_3ans">'RA'!$C$264</definedName>
    <definedName name="CR\RA\CAMSP\ENFANTS_SUIVIS\MODE_SCOLARISATION\Temps_partiel_AVS">'RA'!$E$262</definedName>
    <definedName name="CR\RA\CAMSP\ENFANTS_SUIVIS\MODE_SCOLARISATION\Temps_partiel_clis">'RA'!$F$262</definedName>
    <definedName name="CR\RA\CAMSP\ENFANTS_SUIVIS\MODE_SCOLARISATION\Temps_Partiel_moins_12h">'RA'!$C$263</definedName>
    <definedName name="CR\RA\CAMSP\ENFANTS_SUIVIS\MODE_SCOLARISATION\Temps_Partiel_moins_12h_AVS">'RA'!$E$263</definedName>
    <definedName name="CR\RA\CAMSP\ENFANTS_SUIVIS\MODE_SCOLARISATION\Temps_Partiel_moins_12h_clis">'RA'!$F$263</definedName>
    <definedName name="CR\RA\CAMSP\ENFANTS_SUIVIS\MODE_SCOLARISATION\Temps_Partiel_total">'RA'!$C$262</definedName>
    <definedName name="CR\RA\CAMSP\ENFANTS_SUIVIS\MODE_SCOLARISATION\Temps_Pleins_AVS">'RA'!$E$261</definedName>
    <definedName name="CR\RA\CAMSP\ENFANTS_SUIVIS\MODE_SCOLARISATION\Temps_Pleins_clis">'RA'!$F$261</definedName>
    <definedName name="CR\RA\CAMSP\ENFANTS_SUIVIS\MODE_SCOLARISATION\Temps_Pleins_Total">'RA'!$C$261</definedName>
    <definedName name="CR\RA\CAMSP\ENFANTS_SUIVIS\PATHOLOGIE_CIM10\Autre_pathologie">'RA'!$D$235</definedName>
    <definedName name="CR\RA\CAMSP\ENFANTS_SUIVIS\PATHOLOGIE_CIM10\Autre_pathologie_facteurs_psycho_sociaux">'RA'!$D$236</definedName>
    <definedName name="CR\RA\CAMSP\ENFANTS_SUIVIS\PATHOLOGIE_CIM10\D90_trisomie">'RA'!$D$229</definedName>
    <definedName name="CR\RA\CAMSP\ENFANTS_SUIVIS\PATHOLOGIE_CIM10\Etiologie_inconnue">'RA'!$D$237</definedName>
    <definedName name="CR\RA\CAMSP\ENFANTS_SUIVIS\PATHOLOGIE_CIM10\F840_F8498_autisme_TED">'RA'!$D$233</definedName>
    <definedName name="CR\RA\CAMSP\ENFANTS_SUIVIS\PATHOLOGIE_CIM10\G80_G83_IMC">'RA'!$D$223</definedName>
    <definedName name="CR\RA\CAMSP\ENFANTS_SUIVIS\PATHOLOGIE_CIM10\maladie_rare">'RA'!$D$239</definedName>
    <definedName name="CR\RA\CAMSP\ENFANTS_SUIVIS\PATHOLOGIE_CIM10\P37_infections">'RA'!$D$227</definedName>
    <definedName name="CR\RA\CAMSP\ENFANTS_SUIVIS\PATHOLOGIE_CIM10\Q00_Q07_G90_G99_autres_encephalopathies">'RA'!$D$232</definedName>
    <definedName name="CR\RA\CAMSP\ENFANTS_SUIVIS\PATHOLOGIE_CIM10\Q86_P37_Autre_ancephalo">'RA'!$D$224</definedName>
    <definedName name="CR\RA\CAMSP\ENFANTS_SUIVIS\PATHOLOGIE_CIM10\Q860_Alcoolisation_foetale">'RA'!$D$225</definedName>
    <definedName name="CR\RA\CAMSP\ENFANTS_SUIVIS\PATHOLOGIE_CIM10\Q868_autres_toxiques">'RA'!$D$226</definedName>
    <definedName name="CR\RA\CAMSP\ENFANTS_SUIVIS\PATHOLOGIE_CIM10\Q90_Q99_pathologies_genetiques">'RA'!$D$228</definedName>
    <definedName name="CR\RA\CAMSP\ENFANTS_SUIVIS\PATHOLOGIE_CIM10\Q93_microdeletions">'RA'!$D$231</definedName>
    <definedName name="CR\RA\CAMSP\ENFANTS_SUIVIS\PATHOLOGIE_CIM10\Q99_2_X_fragile">'RA'!$D$230</definedName>
    <definedName name="CR\RA\CAMSP\ENFANTS_SUIVIS\PATHOLOGIE_CIM10\T90_Encephalopathies_acquises">'RA'!$D$234</definedName>
    <definedName name="CR\RA\CAMSP\FICHIER\Editeur\Logiciel_nom">'RA'!$A$3</definedName>
    <definedName name="CR\RA\CAMSP\FICHIER\Editeur\Logiciel_version">'RA'!$A$4</definedName>
    <definedName name="CR\RA\CAMSP\FICHIER\Editeur\Siren">'RA'!$A$2</definedName>
    <definedName name="CR\RA\CAMSP\Fichier\Periode\Annee">'RA'!$F$1</definedName>
    <definedName name="CR\RA\CAMSP\FICHIER\Version\_">'RA'!$A$1</definedName>
    <definedName name="CR\RA\CAMSP\IDENTIFICATION\Capacite\capacite_autorisee_place">'RA'!$D$20</definedName>
    <definedName name="CR\RA\CAMSP\IDENTIFICATION\Capacite\capacite_autorisee_seance">'RA'!$E$20</definedName>
    <definedName name="CR\RA\CAMSP\IDENTIFICATION\Capacite\double_capacite">'RA'!$F$20</definedName>
    <definedName name="CR\RA\CAMSP\IDENTIFICATION\Capacite\File_active">'RA'!$C$20</definedName>
    <definedName name="CR\RA\CAMSP\IDENTIFICATION\Commentaire\_">'RA'!$B$52</definedName>
    <definedName name="CR\RA\CAMSP\IDENTIFICATION\DispositifInnovant\1">'RA'!$C$24</definedName>
    <definedName name="CR\RA\CAMSP\IDENTIFICATION\DispositifInnovant\2">'RA'!$D$24</definedName>
    <definedName name="CR\RA\CAMSP\IDENTIFICATION\DispositifInnovant\3">'RA'!$E$24</definedName>
    <definedName name="CR\RA\CAMSP\IDENTIFICATION\DispositifInnovant\4">'RA'!$F$24</definedName>
    <definedName name="CR\RA\CAMSP\IDENTIFICATION\DispositifSpecifique\1">'RA'!$C$23</definedName>
    <definedName name="CR\RA\CAMSP\IDENTIFICATION\DispositifSpecifique\2">'RA'!$D$23</definedName>
    <definedName name="CR\RA\CAMSP\IDENTIFICATION\DispositifSpecifique\3">'RA'!$E$23</definedName>
    <definedName name="CR\RA\CAMSP\IDENTIFICATION\DispositifSpecifique\4">'RA'!$F$23</definedName>
    <definedName name="CR\RA\CAMSP\IDENTIFICATION\Message\18_9">'RA'!$C$48</definedName>
    <definedName name="CR\RA\CAMSP\IDENTIFICATION\Message\Conges_courts">'RA'!$E$48</definedName>
    <definedName name="CR\RA\CAMSP\IDENTIFICATION\Message\Conges_ete">'RA'!$F$48</definedName>
    <definedName name="CR\RA\CAMSP\IDENTIFICATION\Message\Week_end">'RA'!$D$48</definedName>
    <definedName name="CR\RA\CAMSP\IDENTIFICATION\Nb_Heures_perm_tel\0_9">'RA'!$D$43</definedName>
    <definedName name="CR\RA\CAMSP\IDENTIFICATION\Nb_Heures_perm_tel\18_24">'RA'!$E$43</definedName>
    <definedName name="CR\RA\CAMSP\IDENTIFICATION\Nb_Heures_perm_tel\9_18">'RA'!$C$43</definedName>
    <definedName name="CR\RA\CAMSP\IDENTIFICATION\Nb_Heures_perm_tel\Samedi">'RA'!$F$43</definedName>
    <definedName name="CR\RA\CAMSP\IDENTIFICATION\Referent\fonction">'RA'!$E$3</definedName>
    <definedName name="CR\RA\CAMSP\IDENTIFICATION\Referent\mail">'RA'!$E$4</definedName>
    <definedName name="CR\RA\CAMSP\IDENTIFICATION\Referent\nom">'RA'!$C$3</definedName>
    <definedName name="CR\RA\CAMSP\IDENTIFICATION\Referent\tel">'RA'!$C$4</definedName>
    <definedName name="CR\RA\CAMSP\IDENTIFICATION\Site_10\Annee_ouverture">'RA'!$L$32</definedName>
    <definedName name="CR\RA\CAMSP\IDENTIFICATION\Site_10\Commune">'RA'!$L$31</definedName>
    <definedName name="CR\RA\CAMSP\IDENTIFICATION\Site_10\Finess">'RA'!$L$30</definedName>
    <definedName name="CR\RA\CAMSP\IDENTIFICATION\Site_10\Nb_jours_ouverture">'RA'!$L$33</definedName>
    <definedName name="CR\RA\CAMSP\IDENTIFICATION\Site_10\Nb_semaine_ouverture">'RA'!$L$34</definedName>
    <definedName name="CR\RA\CAMSP\IDENTIFICATION\Site_10\Nombre_heures_ouverture_hebdo">'RA'!$L$37</definedName>
    <definedName name="CR\RA\CAMSP\IDENTIFICATION\Site_10\Nombre_heures_ouverture_hebdo_apres18h">'RA'!$L$39</definedName>
    <definedName name="CR\RA\CAMSP\IDENTIFICATION\Site_10\Nombre_heures_ouverture_hebdo_avant9h">'RA'!$L$38</definedName>
    <definedName name="CR\RA\CAMSP\IDENTIFICATION\Site_10\Nombre_heures_ouverture_hebdo_samedi">'RA'!$L$40</definedName>
    <definedName name="CR\RA\CAMSP\IDENTIFICATION\Site_11\Annee_ouverture">'RA'!$M$32</definedName>
    <definedName name="CR\RA\CAMSP\IDENTIFICATION\Site_11\Commune">'RA'!$M$31</definedName>
    <definedName name="CR\RA\CAMSP\IDENTIFICATION\Site_11\Finess">'RA'!$M$30</definedName>
    <definedName name="CR\RA\CAMSP\IDENTIFICATION\Site_11\Nb_jours_ouverture">'RA'!$M$33</definedName>
    <definedName name="CR\RA\CAMSP\IDENTIFICATION\Site_11\Nb_semaine_ouverture">'RA'!$M$34</definedName>
    <definedName name="CR\RA\CAMSP\IDENTIFICATION\Site_11\Nombre_heures_ouverture_hebdo">'RA'!$M$37</definedName>
    <definedName name="CR\RA\CAMSP\IDENTIFICATION\Site_11\Nombre_heures_ouverture_hebdo_apres18h">'RA'!$M$39</definedName>
    <definedName name="CR\RA\CAMSP\IDENTIFICATION\Site_11\Nombre_heures_ouverture_hebdo_avant9h">'RA'!$M$38</definedName>
    <definedName name="CR\RA\CAMSP\IDENTIFICATION\Site_11\Nombre_heures_ouverture_hebdo_samedi">'RA'!$M$40</definedName>
    <definedName name="CR\RA\CAMSP\IDENTIFICATION\Site_12\Annee_ouverture">'RA'!$N$32</definedName>
    <definedName name="CR\RA\CAMSP\IDENTIFICATION\Site_12\Commune">'RA'!$N$31</definedName>
    <definedName name="CR\RA\CAMSP\IDENTIFICATION\Site_12\Finess">'RA'!$N$30</definedName>
    <definedName name="CR\RA\CAMSP\IDENTIFICATION\Site_12\Nb_jours_ouverture">'RA'!$N$33</definedName>
    <definedName name="CR\RA\CAMSP\IDENTIFICATION\Site_12\Nb_semaine_ouverture">'RA'!$N$34</definedName>
    <definedName name="CR\RA\CAMSP\IDENTIFICATION\Site_12\Nombre_heures_ouverture_hebdo">'RA'!$N$37</definedName>
    <definedName name="CR\RA\CAMSP\IDENTIFICATION\Site_12\Nombre_heures_ouverture_hebdo_apres18h">'RA'!$N$39</definedName>
    <definedName name="CR\RA\CAMSP\IDENTIFICATION\Site_12\Nombre_heures_ouverture_hebdo_avant9h">'RA'!$N$38</definedName>
    <definedName name="CR\RA\CAMSP\IDENTIFICATION\Site_12\Nombre_heures_ouverture_hebdo_samedi">'RA'!$N$40</definedName>
    <definedName name="CR\RA\CAMSP\IDENTIFICATION\Site_13\Annee_ouverture">'RA'!$O$32</definedName>
    <definedName name="CR\RA\CAMSP\IDENTIFICATION\Site_13\Commune">'RA'!$O$31</definedName>
    <definedName name="CR\RA\CAMSP\IDENTIFICATION\Site_13\Finess">'RA'!$O$30</definedName>
    <definedName name="CR\RA\CAMSP\IDENTIFICATION\Site_13\Nb_jours_ouverture">'RA'!$O$33</definedName>
    <definedName name="CR\RA\CAMSP\IDENTIFICATION\Site_13\Nb_semaine_ouverture">'RA'!$O$34</definedName>
    <definedName name="CR\RA\CAMSP\IDENTIFICATION\Site_13\Nombre_heures_ouverture_hebdo">'RA'!$O$37</definedName>
    <definedName name="CR\RA\CAMSP\IDENTIFICATION\Site_13\Nombre_heures_ouverture_hebdo_apres18h">'RA'!$O$39</definedName>
    <definedName name="CR\RA\CAMSP\IDENTIFICATION\Site_13\Nombre_heures_ouverture_hebdo_avant9h">'RA'!$O$38</definedName>
    <definedName name="CR\RA\CAMSP\IDENTIFICATION\Site_13\Nombre_heures_ouverture_hebdo_samedi">'RA'!$O$40</definedName>
    <definedName name="CR\RA\CAMSP\IDENTIFICATION\Site_14\Annee_ouverture">'RA'!$P$32</definedName>
    <definedName name="CR\RA\CAMSP\IDENTIFICATION\Site_14\Commune">'RA'!$P$31</definedName>
    <definedName name="CR\RA\CAMSP\IDENTIFICATION\Site_14\Finess">'RA'!$P$30</definedName>
    <definedName name="CR\RA\CAMSP\IDENTIFICATION\Site_14\Nb_jours_ouverture">'RA'!$P$33</definedName>
    <definedName name="CR\RA\CAMSP\IDENTIFICATION\Site_14\Nb_semaine_ouverture">'RA'!$P$34</definedName>
    <definedName name="CR\RA\CAMSP\IDENTIFICATION\Site_14\Nombre_heures_ouverture_hebdo">'RA'!$P$37</definedName>
    <definedName name="CR\RA\CAMSP\IDENTIFICATION\Site_14\Nombre_heures_ouverture_hebdo_apres18h">'RA'!$P$39</definedName>
    <definedName name="CR\RA\CAMSP\IDENTIFICATION\Site_14\Nombre_heures_ouverture_hebdo_avant9h">'RA'!$P$38</definedName>
    <definedName name="CR\RA\CAMSP\IDENTIFICATION\Site_14\Nombre_heures_ouverture_hebdo_samedi">'RA'!$P$40</definedName>
    <definedName name="CR\RA\CAMSP\IDENTIFICATION\Site_2\Annee_ouverture">'RA'!$D$32</definedName>
    <definedName name="CR\RA\CAMSP\IDENTIFICATION\Site_2\Commune">'RA'!$D$31</definedName>
    <definedName name="CR\RA\CAMSP\IDENTIFICATION\Site_2\Finess">'RA'!$D$30</definedName>
    <definedName name="CR\RA\CAMSP\IDENTIFICATION\Site_2\Nb_jours_ouverture">'RA'!$D$33</definedName>
    <definedName name="CR\RA\CAMSP\IDENTIFICATION\Site_2\Nb_semaine_ouverture">'RA'!$D$34</definedName>
    <definedName name="CR\RA\CAMSP\IDENTIFICATION\Site_2\Nombre_heures_ouverture_hebdo">'RA'!$D$37</definedName>
    <definedName name="CR\RA\CAMSP\IDENTIFICATION\Site_2\Nombre_heures_ouverture_hebdo_apres18h">'RA'!$D$39</definedName>
    <definedName name="CR\RA\CAMSP\IDENTIFICATION\Site_2\Nombre_heures_ouverture_hebdo_avant9h">'RA'!$D$38</definedName>
    <definedName name="CR\RA\CAMSP\IDENTIFICATION\Site_2\Nombre_heures_ouverture_hebdo_samedi">'RA'!$D$40</definedName>
    <definedName name="CR\RA\CAMSP\IDENTIFICATION\Site_3\Annee_ouverture">'RA'!$E$32</definedName>
    <definedName name="CR\RA\CAMSP\IDENTIFICATION\Site_3\Commune">'RA'!$E$31</definedName>
    <definedName name="CR\RA\CAMSP\IDENTIFICATION\Site_3\Finess">'RA'!$E$30</definedName>
    <definedName name="CR\RA\CAMSP\IDENTIFICATION\Site_3\Nb_jours_ouverture">'RA'!$E$33</definedName>
    <definedName name="CR\RA\CAMSP\IDENTIFICATION\Site_3\Nb_semaine_ouverture">'RA'!$E$34</definedName>
    <definedName name="CR\RA\CAMSP\IDENTIFICATION\Site_3\Nombre_heures_ouverture_hebdo">'RA'!$E$37</definedName>
    <definedName name="CR\RA\CAMSP\IDENTIFICATION\Site_3\Nombre_heures_ouverture_hebdo_apres18h">'RA'!$E$39</definedName>
    <definedName name="CR\RA\CAMSP\IDENTIFICATION\Site_3\Nombre_heures_ouverture_hebdo_avant9h">'RA'!$E$38</definedName>
    <definedName name="CR\RA\CAMSP\IDENTIFICATION\Site_3\Nombre_heures_ouverture_hebdo_samedi">'RA'!$E$40</definedName>
    <definedName name="CR\RA\CAMSP\IDENTIFICATION\Site_4\Annee_ouverture">'RA'!$F$32</definedName>
    <definedName name="CR\RA\CAMSP\IDENTIFICATION\Site_4\Commune">'RA'!$F$31</definedName>
    <definedName name="CR\RA\CAMSP\IDENTIFICATION\Site_4\Finess">'RA'!$F$30</definedName>
    <definedName name="CR\RA\CAMSP\IDENTIFICATION\Site_4\Nb_jours_ouverture">'RA'!$F$33</definedName>
    <definedName name="CR\RA\CAMSP\IDENTIFICATION\Site_4\Nb_semaine_ouverture">'RA'!$F$34</definedName>
    <definedName name="CR\RA\CAMSP\IDENTIFICATION\Site_4\Nombre_heures_ouverture_hebdo">'RA'!$F$37</definedName>
    <definedName name="CR\RA\CAMSP\IDENTIFICATION\Site_4\Nombre_heures_ouverture_hebdo_apres18h">'RA'!$F$39</definedName>
    <definedName name="CR\RA\CAMSP\IDENTIFICATION\Site_4\Nombre_heures_ouverture_hebdo_avant9h">'RA'!$F$38</definedName>
    <definedName name="CR\RA\CAMSP\IDENTIFICATION\Site_4\Nombre_heures_ouverture_hebdo_samedi">'RA'!$F$40</definedName>
    <definedName name="CR\RA\CAMSP\IDENTIFICATION\Site_5\Annee_ouverture">'RA'!$G$32</definedName>
    <definedName name="CR\RA\CAMSP\IDENTIFICATION\Site_5\Commune">'RA'!$G$31</definedName>
    <definedName name="CR\RA\CAMSP\IDENTIFICATION\Site_5\Finess">'RA'!$G$30</definedName>
    <definedName name="CR\RA\CAMSP\IDENTIFICATION\Site_5\Nb_jours_ouverture">'RA'!$G$33</definedName>
    <definedName name="CR\RA\CAMSP\IDENTIFICATION\Site_5\Nb_semaine_ouverture">'RA'!$G$34</definedName>
    <definedName name="CR\RA\CAMSP\IDENTIFICATION\Site_5\Nombre_heures_ouverture_hebdo">'RA'!$G$37</definedName>
    <definedName name="CR\RA\CAMSP\IDENTIFICATION\Site_5\Nombre_heures_ouverture_hebdo_apres18h">'RA'!$G$39</definedName>
    <definedName name="CR\RA\CAMSP\IDENTIFICATION\Site_5\Nombre_heures_ouverture_hebdo_avant9h">'RA'!$G$38</definedName>
    <definedName name="CR\RA\CAMSP\IDENTIFICATION\Site_5\Nombre_heures_ouverture_hebdo_samedi">'RA'!$G$40</definedName>
    <definedName name="CR\RA\CAMSP\IDENTIFICATION\Site_6\Annee_ouverture">'RA'!$H$32</definedName>
    <definedName name="CR\RA\CAMSP\IDENTIFICATION\Site_6\Commune">'RA'!$H$31</definedName>
    <definedName name="CR\RA\CAMSP\IDENTIFICATION\Site_6\Finess">'RA'!$H$30</definedName>
    <definedName name="CR\RA\CAMSP\IDENTIFICATION\Site_6\Nb_jours_ouverture">'RA'!$H$33</definedName>
    <definedName name="CR\RA\CAMSP\IDENTIFICATION\Site_6\Nb_semaine_ouverture">'RA'!$H$34</definedName>
    <definedName name="CR\RA\CAMSP\IDENTIFICATION\Site_6\Nombre_heures_ouverture_hebdo">'RA'!$H$37</definedName>
    <definedName name="CR\RA\CAMSP\IDENTIFICATION\Site_6\Nombre_heures_ouverture_hebdo_apres18h">'RA'!$H$39</definedName>
    <definedName name="CR\RA\CAMSP\IDENTIFICATION\Site_6\Nombre_heures_ouverture_hebdo_avant9h">'RA'!$H$38</definedName>
    <definedName name="CR\RA\CAMSP\IDENTIFICATION\Site_6\Nombre_heures_ouverture_hebdo_samedi">'RA'!$H$40</definedName>
    <definedName name="CR\RA\CAMSP\IDENTIFICATION\Site_7\Annee_ouverture">'RA'!$I$32</definedName>
    <definedName name="CR\RA\CAMSP\IDENTIFICATION\Site_7\Commune">'RA'!$I$31</definedName>
    <definedName name="CR\RA\CAMSP\IDENTIFICATION\Site_7\Finess">'RA'!$I$30</definedName>
    <definedName name="CR\RA\CAMSP\IDENTIFICATION\Site_7\Nb_jours_ouverture">'RA'!$I$33</definedName>
    <definedName name="CR\RA\CAMSP\IDENTIFICATION\Site_7\Nb_semaine_ouverture">'RA'!$I$34</definedName>
    <definedName name="CR\RA\CAMSP\IDENTIFICATION\Site_7\Nombre_heures_ouverture_hebdo">'RA'!$I$37</definedName>
    <definedName name="CR\RA\CAMSP\IDENTIFICATION\Site_7\Nombre_heures_ouverture_hebdo_apres18h">'RA'!$I$39</definedName>
    <definedName name="CR\RA\CAMSP\IDENTIFICATION\Site_7\Nombre_heures_ouverture_hebdo_avant9h">'RA'!$I$38</definedName>
    <definedName name="CR\RA\CAMSP\IDENTIFICATION\Site_7\Nombre_heures_ouverture_hebdo_samedi">'RA'!$I$40</definedName>
    <definedName name="CR\RA\CAMSP\IDENTIFICATION\Site_8\Annee_ouverture">'RA'!$J$32</definedName>
    <definedName name="CR\RA\CAMSP\IDENTIFICATION\Site_8\Commune">'RA'!$J$31</definedName>
    <definedName name="CR\RA\CAMSP\IDENTIFICATION\Site_8\Finess">'RA'!$J$30</definedName>
    <definedName name="CR\RA\CAMSP\IDENTIFICATION\Site_8\Nb_jours_ouverture">'RA'!$J$33</definedName>
    <definedName name="CR\RA\CAMSP\IDENTIFICATION\Site_8\Nb_semaine_ouverture">'RA'!$J$34</definedName>
    <definedName name="CR\RA\CAMSP\IDENTIFICATION\Site_8\Nombre_heures_ouverture_hebdo">'RA'!$J$37</definedName>
    <definedName name="CR\RA\CAMSP\IDENTIFICATION\Site_8\Nombre_heures_ouverture_hebdo_apres18h">'RA'!$J$39</definedName>
    <definedName name="CR\RA\CAMSP\IDENTIFICATION\Site_8\Nombre_heures_ouverture_hebdo_avant9h">'RA'!$J$38</definedName>
    <definedName name="CR\RA\CAMSP\IDENTIFICATION\Site_8\Nombre_heures_ouverture_hebdo_samedi">'RA'!$J$40</definedName>
    <definedName name="CR\RA\CAMSP\IDENTIFICATION\Site_9\Annee_ouverture">'RA'!$K$32</definedName>
    <definedName name="CR\RA\CAMSP\IDENTIFICATION\Site_9\Commune">'RA'!$K$31</definedName>
    <definedName name="CR\RA\CAMSP\IDENTIFICATION\Site_9\Finess">'RA'!$K$30</definedName>
    <definedName name="CR\RA\CAMSP\IDENTIFICATION\Site_9\Nb_jours_ouverture">'RA'!$K$33</definedName>
    <definedName name="CR\RA\CAMSP\IDENTIFICATION\Site_9\Nb_semaine_ouverture">'RA'!$K$34</definedName>
    <definedName name="CR\RA\CAMSP\IDENTIFICATION\Site_9\Nombre_heures_ouverture_hebdo">'RA'!$K$37</definedName>
    <definedName name="CR\RA\CAMSP\IDENTIFICATION\Site_9\Nombre_heures_ouverture_hebdo_apres18h">'RA'!$K$39</definedName>
    <definedName name="CR\RA\CAMSP\IDENTIFICATION\Site_9\Nombre_heures_ouverture_hebdo_avant9h">'RA'!$K$38</definedName>
    <definedName name="CR\RA\CAMSP\IDENTIFICATION\Site_9\Nombre_heures_ouverture_hebdo_samedi">'RA'!$K$40</definedName>
    <definedName name="CR\RA\CAMSP\IDENTIFICATION\Site_principal\Annee_ouverture">'RA'!$C$32</definedName>
    <definedName name="CR\RA\CAMSP\IDENTIFICATION\Site_principal\Commune">'RA'!$C$31</definedName>
    <definedName name="CR\RA\CAMSP\IDENTIFICATION\Site_principal\Finess">'RA'!$C$30</definedName>
    <definedName name="CR\RA\CAMSP\IDENTIFICATION\Site_principal\Nb_jours_ouverture">'RA'!$C$33</definedName>
    <definedName name="CR\RA\CAMSP\IDENTIFICATION\Site_principal\Nb_semaine_ouverture">'RA'!$C$34</definedName>
    <definedName name="CR\RA\CAMSP\IDENTIFICATION\Site_principal\Nombre_heures_ouverture_hebdo">'RA'!$C$37</definedName>
    <definedName name="CR\RA\CAMSP\IDENTIFICATION\Site_principal\Nombre_heures_ouverture_hebdo_apres18h">'RA'!$C$39</definedName>
    <definedName name="CR\RA\CAMSP\IDENTIFICATION\Site_principal\Nombre_heures_ouverture_hebdo_avant9h">'RA'!$C$38</definedName>
    <definedName name="CR\RA\CAMSP\IDENTIFICATION\Site_principal\Nombre_heures_ouverture_hebdo_samedi">'RA'!$C$40</definedName>
    <definedName name="CR\RA\CAMSP\IDENTIFICATION\Specialisation\1">'RA'!$C$22</definedName>
    <definedName name="CR\RA\CAMSP\IDENTIFICATION\Specialisation\2">'RA'!$D$22</definedName>
    <definedName name="CR\RA\CAMSP\IDENTIFICATION\Specialisation\3">'RA'!$E$22</definedName>
    <definedName name="CR\RA\CAMSP\IDENTIFICATION\Specialisation\4">'RA'!$F$22</definedName>
    <definedName name="CR\RA\CAMSP\IDENTIFICATION\Structure\adresse_site_principal">'RA'!$C$14</definedName>
    <definedName name="CR\RA\CAMSP\IDENTIFICATION\Structure\code_postal">'RA'!$C$15</definedName>
    <definedName name="CR\RA\CAMSP\IDENTIFICATION\Structure\commune">'RA'!$E$15</definedName>
    <definedName name="CR\RA\CAMSP\IDENTIFICATION\Structure\convention_collective">'RA'!$E$12</definedName>
    <definedName name="CR\RA\CAMSP\IDENTIFICATION\Structure\date_arrete">'Conversions'!$B$2</definedName>
    <definedName name="CR\RA\CAMSP\IDENTIFICATION\Structure\dateouverture">'Conversions'!$B$3</definedName>
    <definedName name="CR\RA\CAMSP\IDENTIFICATION\Structure\mail">'RA'!$E$16</definedName>
    <definedName name="CR\RA\CAMSP\IDENTIFICATION\Structure\nom">'RA'!$C$10</definedName>
    <definedName name="CR\RA\CAMSP\IDENTIFICATION\Structure\nom_logiciel">'RA'!$C$17</definedName>
    <definedName name="CR\RA\CAMSP\IDENTIFICATION\Structure\raison_sociale">'RA'!$C$11</definedName>
    <definedName name="CR\RA\CAMSP\IDENTIFICATION\Structure\statut">'RA'!$C$12</definedName>
    <definedName name="CR\RA\CAMSP\IDENTIFICATION\Structure\tel">'RA'!$C$16</definedName>
    <definedName name="CR\RA\CAMSP\IDENTIFICATION\Urgence\18_9">'RA'!$C$49</definedName>
    <definedName name="CR\RA\CAMSP\IDENTIFICATION\Urgence\Conges_courts">'RA'!$E$49</definedName>
    <definedName name="CR\RA\CAMSP\IDENTIFICATION\Urgence\Conges_ete">'RA'!$F$49</definedName>
    <definedName name="CR\RA\CAMSP\IDENTIFICATION\Urgence\Week_end">'RA'!$D$49</definedName>
    <definedName name="CR\RA\CAMSP\Partenariat\Commentaire\_">'RA'!$B$407</definedName>
    <definedName name="CR\RA\CAMSP\Partenariat\En_Cours\ASE">'RA'!$D$395</definedName>
    <definedName name="CR\RA\CAMSP\Partenariat\En_Cours\autre_secteur_social">'RA'!$D$400</definedName>
    <definedName name="CR\RA\CAMSP\Partenariat\En_Cours\autre_service_hospitalier">'RA'!$D$397</definedName>
    <definedName name="CR\RA\CAMSP\Partenariat\En_Cours\autre1">'RA'!$D$404</definedName>
    <definedName name="CR\RA\CAMSP\Partenariat\En_Cours\centre_de_ressource">'RA'!$D$403</definedName>
    <definedName name="CR\RA\CAMSP\Partenariat\En_Cours\Creches">'RA'!$D$393</definedName>
    <definedName name="CR\RA\CAMSP\Partenariat\En_Cours\EN">'RA'!$D$391</definedName>
    <definedName name="CR\RA\CAMSP\Partenariat\En_Cours\ESMS">'RA'!$D$399</definedName>
    <definedName name="CR\RA\CAMSP\Partenariat\En_Cours\liberaux">'RA'!$D$398</definedName>
    <definedName name="CR\RA\CAMSP\Partenariat\En_Cours\maternite">'RA'!$D$396</definedName>
    <definedName name="CR\RA\CAMSP\Partenariat\En_Cours\medecin_scolaire">'RA'!$D$392</definedName>
    <definedName name="CR\RA\CAMSP\Partenariat\En_Cours\PMI">'RA'!$D$394</definedName>
    <definedName name="CR\RA\CAMSP\Partenariat\En_Cours\reseaux_camsp">'RA'!$D$402</definedName>
    <definedName name="CR\RA\CAMSP\Partenariat\En_Cours\reseaux_perinataux">'RA'!$D$401</definedName>
    <definedName name="CR\RA\CAMSP\Partenariat\Formalise\ASE">'RA'!$C$395</definedName>
    <definedName name="CR\RA\CAMSP\Partenariat\Formalise\autre_secteur_social">'RA'!$C$400</definedName>
    <definedName name="CR\RA\CAMSP\Partenariat\Formalise\autre_service_hospitalier">'RA'!$C$397</definedName>
    <definedName name="CR\RA\CAMSP\Partenariat\Formalise\autre1">'RA'!$C$404</definedName>
    <definedName name="CR\RA\CAMSP\Partenariat\Formalise\centre_de_ressource">'RA'!$C$403</definedName>
    <definedName name="CR\RA\CAMSP\Partenariat\Formalise\Creches">'RA'!$C$393</definedName>
    <definedName name="CR\RA\CAMSP\Partenariat\Formalise\EN">'RA'!$C$391</definedName>
    <definedName name="CR\RA\CAMSP\Partenariat\Formalise\ESMS">'RA'!$C$399</definedName>
    <definedName name="CR\RA\CAMSP\Partenariat\Formalise\liberaux">'RA'!$C$398</definedName>
    <definedName name="CR\RA\CAMSP\Partenariat\Formalise\maternite">'RA'!$C$396</definedName>
    <definedName name="CR\RA\CAMSP\Partenariat\Formalise\medecin_scolaire">'RA'!$C$392</definedName>
    <definedName name="CR\RA\CAMSP\Partenariat\Formalise\PMI">'RA'!$C$394</definedName>
    <definedName name="CR\RA\CAMSP\Partenariat\Formalise\reseaux_camsp">'RA'!$C$402</definedName>
    <definedName name="CR\RA\CAMSP\Partenariat\Formalise\reseaux_perinataux">'RA'!$C$401</definedName>
    <definedName name="CR\RA\CAMSP\Partenariat\Sans\ASE">'RA'!$E$395</definedName>
    <definedName name="CR\RA\CAMSP\Partenariat\Sans\autre_secteur_social">'RA'!$E$400</definedName>
    <definedName name="CR\RA\CAMSP\Partenariat\Sans\autre_service_hospitalier">'RA'!$E$397</definedName>
    <definedName name="CR\RA\CAMSP\Partenariat\Sans\autre1">'RA'!$E$404</definedName>
    <definedName name="CR\RA\CAMSP\Partenariat\Sans\centre_de_ressource">'RA'!$E$403</definedName>
    <definedName name="CR\RA\CAMSP\Partenariat\Sans\Creches">'RA'!$E$393</definedName>
    <definedName name="CR\RA\CAMSP\Partenariat\Sans\EN">'RA'!$E$391</definedName>
    <definedName name="CR\RA\CAMSP\Partenariat\Sans\ESMS">'RA'!$E$399</definedName>
    <definedName name="CR\RA\CAMSP\Partenariat\Sans\liberaux">'RA'!$E$398</definedName>
    <definedName name="CR\RA\CAMSP\Partenariat\Sans\maternite">'RA'!$E$396</definedName>
    <definedName name="CR\RA\CAMSP\Partenariat\Sans\medecin_scolaire">'RA'!$E$392</definedName>
    <definedName name="CR\RA\CAMSP\Partenariat\Sans\PMI">'RA'!$E$394</definedName>
    <definedName name="CR\RA\CAMSP\Partenariat\Sans\reseaux_camsp">'RA'!$E$402</definedName>
    <definedName name="CR\RA\CAMSP\Partenariat\Sans\reseaux_perinataux">'RA'!$E$401</definedName>
    <definedName name="CR\RA\CAMSP\Perimetre\Agree\Codes_INSEE">'RA'!$D$416</definedName>
    <definedName name="CR\RA\CAMSP\Perimetre\Agree\Departement">'RA'!$C$416</definedName>
    <definedName name="CR\RA\CAMSP\Perimetre\Commentaire\_">'RA'!$B$429</definedName>
    <definedName name="CR\RA\CAMSP\Perimetre\Constate\Codes_Posstaux">'RA'!$D$412</definedName>
    <definedName name="CR\RA\CAMSP\Perimetre\Constate\Departement">'RA'!$C$412</definedName>
    <definedName name="CR\RA\CAMSP\RH\ETP\amp">'RA'!$C$375</definedName>
    <definedName name="CR\RA\CAMSP\RH\ETP\assistant_social">'RA'!$C$376</definedName>
    <definedName name="CR\RA\CAMSP\RH\ETP\autre">'RA'!$C$385</definedName>
    <definedName name="CR\RA\CAMSP\RH\ETP\autre_medecin">'RA'!$C$365</definedName>
    <definedName name="CR\RA\CAMSP\RH\ETP\autre_pers_admin">'RA'!$C$382</definedName>
    <definedName name="CR\RA\CAMSP\RH\ETP\autre_pers_medical">'RA'!$C$379</definedName>
    <definedName name="CR\RA\CAMSP\RH\ETP\cadre_sante">'RA'!$C$358</definedName>
    <definedName name="CR\RA\CAMSP\RH\ETP\codeur">'RA'!$C$384</definedName>
    <definedName name="CR\RA\CAMSP\RH\ETP\comptable">'RA'!$C$381</definedName>
    <definedName name="CR\RA\CAMSP\RH\ETP\Directeur">'RA'!$C$356</definedName>
    <definedName name="CR\RA\CAMSP\RH\ETP\educ_jeunes_enfants">'RA'!$C$373</definedName>
    <definedName name="CR\RA\CAMSP\RH\ETP\educ_spe">'RA'!$C$372</definedName>
    <definedName name="CR\RA\CAMSP\RH\ETP\enseignant">'RA'!$C$377</definedName>
    <definedName name="CR\RA\CAMSP\RH\ETP\Ergotherapeute">'RA'!$C$371</definedName>
    <definedName name="CR\RA\CAMSP\RH\ETP\infirmier">'RA'!$C$378</definedName>
    <definedName name="CR\RA\CAMSP\RH\ETP\Kinesitherapeute">'RA'!$C$368</definedName>
    <definedName name="CR\RA\CAMSP\RH\ETP\medecin_directeur">'RA'!$C$357</definedName>
    <definedName name="CR\RA\CAMSP\RH\ETP\medecin_orl">'RA'!$C$362</definedName>
    <definedName name="CR\RA\CAMSP\RH\ETP\medecin_reeduc_fonctionnelle">'RA'!$C$363</definedName>
    <definedName name="CR\RA\CAMSP\RH\ETP\neuroloque">'RA'!$C$361</definedName>
    <definedName name="CR\RA\CAMSP\RH\ETP\Ophtalmologue">'RA'!$C$364</definedName>
    <definedName name="CR\RA\CAMSP\RH\ETP\Orthophoniste">'RA'!$C$369</definedName>
    <definedName name="CR\RA\CAMSP\RH\ETP\Orthoptiste">'RA'!$C$370</definedName>
    <definedName name="CR\RA\CAMSP\RH\ETP\pediatre">'RA'!$C$359</definedName>
    <definedName name="CR\RA\CAMSP\RH\ETP\personnel_entretien">'RA'!$C$383</definedName>
    <definedName name="CR\RA\CAMSP\RH\ETP\psychiatre">'RA'!$C$360</definedName>
    <definedName name="CR\RA\CAMSP\RH\ETP\Psychologue">'RA'!$C$366</definedName>
    <definedName name="CR\RA\CAMSP\RH\ETP\Psychomotricien">'RA'!$C$367</definedName>
    <definedName name="CR\RA\CAMSP\RH\ETP\puericultrice">'RA'!$C$374</definedName>
    <definedName name="CR\RA\CAMSP\RH\ETP\secretaire">'RA'!$C$380</definedName>
    <definedName name="CR\RA\CAMSP\RH\ETP_Non_Pourvus\amp">'RA'!$D$375</definedName>
    <definedName name="CR\RA\CAMSP\RH\ETP_Non_Pourvus\assistant_social">'RA'!$D$376</definedName>
    <definedName name="CR\RA\CAMSP\RH\ETP_Non_Pourvus\autre">'RA'!$D$385</definedName>
    <definedName name="CR\RA\CAMSP\RH\ETP_Non_Pourvus\autre_medecin">'RA'!$D$365</definedName>
    <definedName name="CR\RA\CAMSP\RH\ETP_Non_Pourvus\autre_pers_admin">'RA'!$D$382</definedName>
    <definedName name="CR\RA\CAMSP\RH\ETP_Non_Pourvus\autre_pers_medical">'RA'!$D$379</definedName>
    <definedName name="CR\RA\CAMSP\RH\ETP_Non_Pourvus\cadre_sante">'RA'!$D$358</definedName>
    <definedName name="CR\RA\CAMSP\RH\ETP_Non_Pourvus\codeur">'RA'!$D$384</definedName>
    <definedName name="CR\RA\CAMSP\RH\ETP_Non_Pourvus\comptable">'RA'!$D$381</definedName>
    <definedName name="CR\RA\CAMSP\RH\ETP_Non_Pourvus\Directeur">'RA'!$D$356</definedName>
    <definedName name="CR\RA\CAMSP\RH\ETP_Non_Pourvus\educ_jeunes_enfants">'RA'!$D$373</definedName>
    <definedName name="CR\RA\CAMSP\RH\ETP_Non_Pourvus\educ_spe">'RA'!$D$372</definedName>
    <definedName name="CR\RA\CAMSP\RH\ETP_Non_Pourvus\enseignant">'RA'!$D$377</definedName>
    <definedName name="CR\RA\CAMSP\RH\ETP_Non_Pourvus\Ergotherapeute">'RA'!$D$371</definedName>
    <definedName name="CR\RA\CAMSP\RH\ETP_Non_Pourvus\infirmier">'RA'!$D$378</definedName>
    <definedName name="CR\RA\CAMSP\RH\ETP_Non_Pourvus\Kinesitherapeute">'RA'!$D$368</definedName>
    <definedName name="CR\RA\CAMSP\RH\ETP_Non_Pourvus\medecin_directeur">'RA'!$D$357</definedName>
    <definedName name="CR\RA\CAMSP\RH\ETP_Non_Pourvus\medecin_orl">'RA'!$D$362</definedName>
    <definedName name="CR\RA\CAMSP\RH\ETP_Non_Pourvus\medecin_reeduc_fonctionnelle">'RA'!$D$363</definedName>
    <definedName name="CR\RA\CAMSP\RH\ETP_Non_Pourvus\neuroloque">'RA'!$D$361</definedName>
    <definedName name="CR\RA\CAMSP\RH\ETP_Non_Pourvus\Ophtalmologue">'RA'!$D$364</definedName>
    <definedName name="CR\RA\CAMSP\RH\ETP_Non_Pourvus\Orthophoniste">'RA'!$D$369</definedName>
    <definedName name="CR\RA\CAMSP\RH\ETP_Non_Pourvus\Orthoptiste">'RA'!$D$370</definedName>
    <definedName name="CR\RA\CAMSP\RH\ETP_Non_Pourvus\pediatre">'RA'!$D$359</definedName>
    <definedName name="CR\RA\CAMSP\RH\ETP_Non_Pourvus\personnel_entretien">'RA'!$D$383</definedName>
    <definedName name="CR\RA\CAMSP\RH\ETP_Non_Pourvus\psychiatre">'RA'!$D$360</definedName>
    <definedName name="CR\RA\CAMSP\RH\ETP_Non_Pourvus\Psychologue">'RA'!$D$366</definedName>
    <definedName name="CR\RA\CAMSP\RH\ETP_Non_Pourvus\Psychomotricien">'RA'!$D$367</definedName>
    <definedName name="CR\RA\CAMSP\RH\ETP_Non_Pourvus\puericultrice">'RA'!$D$374</definedName>
    <definedName name="CR\RA\CAMSP\RH\ETP_Non_Pourvus\secretaire">'RA'!$D$380</definedName>
    <definedName name="CR\RA\CAMSP\RH\Nb_Mois_Non_Pourvus\amp">'RA'!$E$375</definedName>
    <definedName name="CR\RA\CAMSP\RH\Nb_Mois_Non_Pourvus\assistant_social">'RA'!$E$376</definedName>
    <definedName name="CR\RA\CAMSP\RH\Nb_Mois_Non_Pourvus\autre">'RA'!$E$385</definedName>
    <definedName name="CR\RA\CAMSP\RH\Nb_Mois_Non_Pourvus\autre_medecin">'RA'!$E$365</definedName>
    <definedName name="CR\RA\CAMSP\RH\Nb_Mois_Non_Pourvus\autre_pers_admin">'RA'!$E$382</definedName>
    <definedName name="CR\RA\CAMSP\RH\Nb_Mois_Non_Pourvus\autre_pers_medical">'RA'!$E$379</definedName>
    <definedName name="CR\RA\CAMSP\RH\Nb_Mois_Non_Pourvus\cadre_sante">'RA'!$E$358</definedName>
    <definedName name="CR\RA\CAMSP\RH\Nb_Mois_Non_Pourvus\codeur">'RA'!$E$384</definedName>
    <definedName name="CR\RA\CAMSP\RH\Nb_Mois_Non_Pourvus\comptable">'RA'!$E$381</definedName>
    <definedName name="CR\RA\CAMSP\RH\Nb_Mois_Non_Pourvus\Directeur">'RA'!$E$356</definedName>
    <definedName name="CR\RA\CAMSP\RH\Nb_Mois_Non_Pourvus\educ_jeunes_enfants">'RA'!$E$373</definedName>
    <definedName name="CR\RA\CAMSP\RH\Nb_Mois_Non_Pourvus\educ_spe">'RA'!$E$372</definedName>
    <definedName name="CR\RA\CAMSP\RH\Nb_Mois_Non_Pourvus\enseignant">'RA'!$E$377</definedName>
    <definedName name="CR\RA\CAMSP\RH\Nb_Mois_Non_Pourvus\Ergotherapeute">'RA'!$E$371</definedName>
    <definedName name="CR\RA\CAMSP\RH\Nb_Mois_Non_Pourvus\infirmier">'RA'!$E$378</definedName>
    <definedName name="CR\RA\CAMSP\RH\Nb_Mois_Non_Pourvus\Kinesitherapeute">'RA'!$E$368</definedName>
    <definedName name="CR\RA\CAMSP\RH\Nb_Mois_Non_Pourvus\medecin_directeur">'RA'!$E$357</definedName>
    <definedName name="CR\RA\CAMSP\RH\Nb_Mois_Non_Pourvus\medecin_orl">'RA'!$E$362</definedName>
    <definedName name="CR\RA\CAMSP\RH\Nb_Mois_Non_Pourvus\medecin_reeduc_fonctionnelle">'RA'!$E$363</definedName>
    <definedName name="CR\RA\CAMSP\RH\Nb_Mois_Non_Pourvus\neuroloque">'RA'!$E$361</definedName>
    <definedName name="CR\RA\CAMSP\RH\Nb_Mois_Non_Pourvus\Ophtalmologue">'RA'!$E$364</definedName>
    <definedName name="CR\RA\CAMSP\RH\Nb_Mois_Non_Pourvus\Orthophoniste">'RA'!$E$369</definedName>
    <definedName name="CR\RA\CAMSP\RH\Nb_Mois_Non_Pourvus\Orthoptiste">'RA'!$E$370</definedName>
    <definedName name="CR\RA\CAMSP\RH\Nb_Mois_Non_Pourvus\pediatre">'RA'!$E$359</definedName>
    <definedName name="CR\RA\CAMSP\RH\Nb_Mois_Non_Pourvus\personnel_entretien">'RA'!$E$383</definedName>
    <definedName name="CR\RA\CAMSP\RH\Nb_Mois_Non_Pourvus\psychiatre">'RA'!$E$360</definedName>
    <definedName name="CR\RA\CAMSP\RH\Nb_Mois_Non_Pourvus\Psychologue">'RA'!$E$366</definedName>
    <definedName name="CR\RA\CAMSP\RH\Nb_Mois_Non_Pourvus\Psychomotricien">'RA'!$E$367</definedName>
    <definedName name="CR\RA\CAMSP\RH\Nb_Mois_Non_Pourvus\puericultrice">'RA'!$E$374</definedName>
    <definedName name="CR\RA\CAMSP\RH\Nb_Mois_Non_Pourvus\secretaire">'RA'!$E$380</definedName>
    <definedName name="delai">'Liste'!$F$2:$F$4</definedName>
    <definedName name="dispo">'Liste'!$H$2:$H$9</definedName>
    <definedName name="Dispositif">'Liste'!$G$1:$G$8</definedName>
    <definedName name="dispositifs">'[1]Menus déroulants'!$E$2:$E$16</definedName>
    <definedName name="Dispositifs_spécifiques">'Liste'!$G$3:$G$5</definedName>
    <definedName name="oui_non">'Liste'!$A$2:$A$4</definedName>
    <definedName name="spec">'Liste'!$E$2:$E$14</definedName>
    <definedName name="specialisation">'Liste'!$E$1:$E$14</definedName>
    <definedName name="statut">'Liste'!$B$2:$B$4</definedName>
    <definedName name="type_file">'Liste'!$D$2:$D$5</definedName>
    <definedName name="Z_07526BC6_C4DC_4641_8892_5BC7B74D77D7_.wvu.Cols" localSheetId="0" hidden="1">'RA'!$A:$A</definedName>
    <definedName name="Z_07526BC6_C4DC_4641_8892_5BC7B74D77D7_.wvu.PrintArea" localSheetId="0" hidden="1">'RA'!$B$1:$F$429</definedName>
    <definedName name="Z_505B2D53_445F_4CC6_A7DF_AC01D0C27944_.wvu.Cols" localSheetId="0" hidden="1">'RA'!$A:$A</definedName>
    <definedName name="Z_505B2D53_445F_4CC6_A7DF_AC01D0C27944_.wvu.PrintArea" localSheetId="0" hidden="1">'RA'!$B$1:$F$429</definedName>
    <definedName name="_xlnm.Print_Area" localSheetId="0">'RA'!$B$1:$F$417</definedName>
  </definedNames>
  <calcPr fullCalcOnLoad="1"/>
</workbook>
</file>

<file path=xl/sharedStrings.xml><?xml version="1.0" encoding="utf-8"?>
<sst xmlns="http://schemas.openxmlformats.org/spreadsheetml/2006/main" count="518" uniqueCount="429">
  <si>
    <t>CMPP</t>
  </si>
  <si>
    <t>Ergothérapeute</t>
  </si>
  <si>
    <t>Psychomotricien</t>
  </si>
  <si>
    <t>Code Postal</t>
  </si>
  <si>
    <t>Date d'ouverture</t>
  </si>
  <si>
    <t>Capacité autorisée en file active</t>
  </si>
  <si>
    <t>Pourcentage des enfants en suivi thérapeuthique</t>
  </si>
  <si>
    <t>Plus de 2 fois par semaine</t>
  </si>
  <si>
    <t>2 fois par semaine</t>
  </si>
  <si>
    <t>1 fois par semaine</t>
  </si>
  <si>
    <t>2 ou 3 fois par mois</t>
  </si>
  <si>
    <t>Total</t>
  </si>
  <si>
    <t>Autre CAMSP</t>
  </si>
  <si>
    <t>Pédiatre</t>
  </si>
  <si>
    <t>Psychiatre ou pédopsychiatre</t>
  </si>
  <si>
    <t>Neurologue ou neuropédiatre</t>
  </si>
  <si>
    <t>Médecin ORL</t>
  </si>
  <si>
    <t>Médecin de rééducation fonctionnelle</t>
  </si>
  <si>
    <t>Autre médecin</t>
  </si>
  <si>
    <t>Psychologue</t>
  </si>
  <si>
    <t>Kinésithérapeute</t>
  </si>
  <si>
    <t>Orthophoniste</t>
  </si>
  <si>
    <t>Orthoptiste</t>
  </si>
  <si>
    <t>Educateur spécialisé ou moniteur éduc.</t>
  </si>
  <si>
    <t>Educateur de jeunes enfants</t>
  </si>
  <si>
    <t>Puéricultrice</t>
  </si>
  <si>
    <t>Assistant social</t>
  </si>
  <si>
    <t>Infirmier</t>
  </si>
  <si>
    <t>Autre</t>
  </si>
  <si>
    <t>Par 1 seul professionnel</t>
  </si>
  <si>
    <t>Par plusieurs professionnels</t>
  </si>
  <si>
    <t>Médecin directeur technique</t>
  </si>
  <si>
    <t>Enseignant</t>
  </si>
  <si>
    <t>Pas de partenariat</t>
  </si>
  <si>
    <t>Partenariat sans formalisation</t>
  </si>
  <si>
    <t>Formalisation en cours</t>
  </si>
  <si>
    <t>Partenariat formalisé (convention signée, …)</t>
  </si>
  <si>
    <t>Education Nationale</t>
  </si>
  <si>
    <t>Médecine scolaire</t>
  </si>
  <si>
    <t>Crèche, haltes garderies</t>
  </si>
  <si>
    <t>Etablissements et services médico-sociaux</t>
  </si>
  <si>
    <t>Réseaux périnataux</t>
  </si>
  <si>
    <t>Pourcentage</t>
  </si>
  <si>
    <t>Autre personnel médical ou MS</t>
  </si>
  <si>
    <t>Secrétaire</t>
  </si>
  <si>
    <t>Comptable</t>
  </si>
  <si>
    <t>Autre personnel administratif</t>
  </si>
  <si>
    <t>Personnel d'entretien</t>
  </si>
  <si>
    <t>Accès direct (famille, entourage, …)</t>
  </si>
  <si>
    <t>Médecine libérale et paramédicaux libéraux</t>
  </si>
  <si>
    <t>Suivi anténatal</t>
  </si>
  <si>
    <t>0 à &lt; 1 an</t>
  </si>
  <si>
    <t>Masculin</t>
  </si>
  <si>
    <t>12 - 23 mois</t>
  </si>
  <si>
    <t>Féminin</t>
  </si>
  <si>
    <t>24 - 35 mois</t>
  </si>
  <si>
    <t>36 - 47 mois</t>
  </si>
  <si>
    <t>48 - 59 mois</t>
  </si>
  <si>
    <t>60 - 71 mois</t>
  </si>
  <si>
    <t>72 mois ou +</t>
  </si>
  <si>
    <t>A terme</t>
  </si>
  <si>
    <t>32 à 37 semaines</t>
  </si>
  <si>
    <t>28 à 31 semaines</t>
  </si>
  <si>
    <t>&lt; à 28 semaines</t>
  </si>
  <si>
    <t>Raison sociale du gestionnaire</t>
  </si>
  <si>
    <t>CMP et secteur pédo-psychiatrique</t>
  </si>
  <si>
    <t>Secteur hospitalier hors maternité, néonat, et pédo-psy</t>
  </si>
  <si>
    <t>Dispositifs petite enfance (crèches, haltes garderies…)</t>
  </si>
  <si>
    <t>Famille ou entourage hors parents</t>
  </si>
  <si>
    <t xml:space="preserve">Moins d'un an </t>
  </si>
  <si>
    <t>(Si le CAMSP considère que la prise en charge commence dès le 1er RDV, l'indiquer en commentaire)</t>
  </si>
  <si>
    <t>Professionnels de santé libéraux</t>
  </si>
  <si>
    <t>Décés</t>
  </si>
  <si>
    <t xml:space="preserve">Suivi thérapeutique libéral </t>
  </si>
  <si>
    <t>dont nombre d'enfants ayant une notification CDAPH non réalisée pour une autre structure</t>
  </si>
  <si>
    <t>Cadre de santé ou chef de service</t>
  </si>
  <si>
    <t xml:space="preserve"> </t>
  </si>
  <si>
    <t>Nombre d'interventions à domicile réalisées</t>
  </si>
  <si>
    <t>Site 2</t>
  </si>
  <si>
    <t>Site 3</t>
  </si>
  <si>
    <t>Site 4</t>
  </si>
  <si>
    <t>Année d'ouverture</t>
  </si>
  <si>
    <t>dont nombre d'enfants sortis dans l'année</t>
  </si>
  <si>
    <t xml:space="preserve">Nombre d'interventions réalisées dans  d'autres lieux </t>
  </si>
  <si>
    <t xml:space="preserve">Contrôle somme </t>
  </si>
  <si>
    <t>Mode de garde inconnu</t>
  </si>
  <si>
    <t>Anténatal</t>
  </si>
  <si>
    <t>Education nationale</t>
  </si>
  <si>
    <t>VII.9.2 - Déficience du psychisme</t>
  </si>
  <si>
    <t>VII.9.4 - Déficience auditive</t>
  </si>
  <si>
    <t>VII.9.5 - Déficience visuelle</t>
  </si>
  <si>
    <t>VII.9.6 - Déficience viscérale</t>
  </si>
  <si>
    <t>VII.9.7 - Déficience motrice</t>
  </si>
  <si>
    <t xml:space="preserve">VII.9.8 - Autre déficience </t>
  </si>
  <si>
    <t>Autres pathologies</t>
  </si>
  <si>
    <t>PMI</t>
  </si>
  <si>
    <t>Statut du CAMSP</t>
  </si>
  <si>
    <t>Convention collective</t>
  </si>
  <si>
    <t>[0 à &lt; 1 an [</t>
  </si>
  <si>
    <t>[12 - 23 mois]</t>
  </si>
  <si>
    <t>[24 - 35 mois]</t>
  </si>
  <si>
    <t>[36 - 47 mois]</t>
  </si>
  <si>
    <t>[48 - 59 mois]</t>
  </si>
  <si>
    <t>[60 - 71 mois]</t>
  </si>
  <si>
    <t>[72 mois ou +[</t>
  </si>
  <si>
    <t>A - Identification et données générales sur le CAMSP</t>
  </si>
  <si>
    <t>F - Ressources humaines</t>
  </si>
  <si>
    <t xml:space="preserve">G - Périmètre d'intervention et chiffrage du bassin de population </t>
  </si>
  <si>
    <t xml:space="preserve">Pourcentage </t>
  </si>
  <si>
    <t>Nombre d'enfants de la file active</t>
  </si>
  <si>
    <t>Site principal</t>
  </si>
  <si>
    <t>N° Finess du site principal et des antennes</t>
  </si>
  <si>
    <t>Mail</t>
  </si>
  <si>
    <t>Nombre annuel de semaines complètes de fermeture</t>
  </si>
  <si>
    <t>Nombre annuel de jours d'ouverture par site</t>
  </si>
  <si>
    <t>Lundi à vendredi après 18h</t>
  </si>
  <si>
    <t>Samedi</t>
  </si>
  <si>
    <t>Nombre total de synthèses individuelles  effectuées</t>
  </si>
  <si>
    <t>Nombre d'interventions individuelles réalisées avec l'enfant et/ou les parents</t>
  </si>
  <si>
    <t>Nombre d'interventions réalisées dans les structures petite enfance</t>
  </si>
  <si>
    <t>Nombre total d'interventions hors du CAMSP ou de ses sites</t>
  </si>
  <si>
    <t>1 fois par mois</t>
  </si>
  <si>
    <t>Moins d'1 fois par mois</t>
  </si>
  <si>
    <t>&lt; à 12 mois</t>
  </si>
  <si>
    <t>Enfants de moins de 3 ans</t>
  </si>
  <si>
    <t>Secteur sanitaire : CMP, CATTP, HDJ, hôpital…</t>
  </si>
  <si>
    <t>Service médicosocial (SESSAD, SAFEP ...)</t>
  </si>
  <si>
    <t xml:space="preserve">Nombre d'ETP non pourvus au 31/12 N </t>
  </si>
  <si>
    <t>Auxilliaire de puériculture / AMP</t>
  </si>
  <si>
    <t>Codeur / Interprète</t>
  </si>
  <si>
    <t>Maternité et services de néonatalogie</t>
  </si>
  <si>
    <t>Autres services hospitaliers</t>
  </si>
  <si>
    <t>Réseaux CAMSP et autres réseaux</t>
  </si>
  <si>
    <t>Nombre total d'interventions au CAMSP ou site du CAMSP</t>
  </si>
  <si>
    <t>Par le médecin seul</t>
  </si>
  <si>
    <t>Code(s) département(s)</t>
  </si>
  <si>
    <t>France</t>
  </si>
  <si>
    <t>Capacité autorisée</t>
  </si>
  <si>
    <t>Lundi à vendredi avant 9h</t>
  </si>
  <si>
    <t>dont nombre d'enfants sortis après un suivi thérapeutique</t>
  </si>
  <si>
    <t>Nombre d'enfants ayant bénéficié d'un suivi thérapeutique</t>
  </si>
  <si>
    <t>Nombre d'enfants ayant bénéficié d'un bilan pluridisciplinaire</t>
  </si>
  <si>
    <t>A. I - Identification du CAMSP</t>
  </si>
  <si>
    <t>Nombre d'interventions collectives réalisées avec l'enfant et/ou leurs parents</t>
  </si>
  <si>
    <t>C. II - Caractéristiques des enfants présents au 31/12/N</t>
  </si>
  <si>
    <t>dont nombre d'enfants vus pour la 1ère fois</t>
  </si>
  <si>
    <t xml:space="preserve">Nombre de réunions </t>
  </si>
  <si>
    <t>Nombre de jours</t>
  </si>
  <si>
    <t>dont nombre d'enfants en suivi thérapeutique</t>
  </si>
  <si>
    <t>dont nombre d'enfants en bilan pluridisciplinaire</t>
  </si>
  <si>
    <t>Effectif</t>
  </si>
  <si>
    <t>Scolarisation à temps plein</t>
  </si>
  <si>
    <t>Nombre d'enfants avec un temps de trajet non connu</t>
  </si>
  <si>
    <t>Nombre d'enfants domiciliés à plus de 30mn de trajet</t>
  </si>
  <si>
    <t>Nombre d'enfants domiciliés dans un autre département de la même région</t>
  </si>
  <si>
    <t>Nombre d'enfants domiciliés dans une autre région</t>
  </si>
  <si>
    <t>Dont domiciliation hors département ou région</t>
  </si>
  <si>
    <t>D. II - Délai d'accueil au CAMSP</t>
  </si>
  <si>
    <t>dont effectif scolarisé  avec AVS ou EVS</t>
  </si>
  <si>
    <t>dont effectif scolarisé en CLIS ou UE</t>
  </si>
  <si>
    <t xml:space="preserve">Maternités, services de néonatologie </t>
  </si>
  <si>
    <t>D. I - Origine des enfants entrés au CAMSP au cours de l'année N</t>
  </si>
  <si>
    <t>Nombre d'enfants présents au CAMSP au 31/12/N et en attente d'une place dans une autre structure sanitaire ou médico-sociale</t>
  </si>
  <si>
    <t>F. I - Ressources humaines internes</t>
  </si>
  <si>
    <t>Directeur (hors médecin directeur technique)</t>
  </si>
  <si>
    <t>F. II - Partenariat</t>
  </si>
  <si>
    <t>Site 12</t>
  </si>
  <si>
    <t>Statut</t>
  </si>
  <si>
    <t>oui_non</t>
  </si>
  <si>
    <t>Oui</t>
  </si>
  <si>
    <t>Non</t>
  </si>
  <si>
    <t>Nombre</t>
  </si>
  <si>
    <t>Organisme privé à but non lucratif</t>
  </si>
  <si>
    <t>Etablissement public, Etat et collectivités territoriales</t>
  </si>
  <si>
    <t>Adresse du site principal</t>
  </si>
  <si>
    <t xml:space="preserve">N° téléphone </t>
  </si>
  <si>
    <t>CCNT 1966</t>
  </si>
  <si>
    <t>CCNT 1951</t>
  </si>
  <si>
    <t>FPH (titre IV)</t>
  </si>
  <si>
    <t>FPT (titre III)</t>
  </si>
  <si>
    <t>Autres CC</t>
  </si>
  <si>
    <t>Enfants de 3 ans ou +</t>
  </si>
  <si>
    <t>Sites géographiques du CAMSP (site principal + antennes) : s'il y a plus de 4 sites il est possible de continuer les tableaux à droite mais pas de rajouter des lignes</t>
  </si>
  <si>
    <t>ou capacité autorisée en séances (si pas d'autorisation en file active ni en places)</t>
  </si>
  <si>
    <t>Nombre d'heures d'ouverture par semaine ordinaire</t>
  </si>
  <si>
    <t>Dont nombre d'heures d'ouverture avant 9h / semaine</t>
  </si>
  <si>
    <t>Dont nombre d'heures d'ouverture après 18h / semaine</t>
  </si>
  <si>
    <t>Nombre d'interventions réalisées à l'école hors ESS</t>
  </si>
  <si>
    <t>Assistante maternelle ou garde à domicile rémunérée</t>
  </si>
  <si>
    <t>Etablissements d'accueil du jeune enfant et autres accueils collectifs</t>
  </si>
  <si>
    <t>Aucun mode de garde hormis les parents de l'enfant</t>
  </si>
  <si>
    <t>Nombre d'heures d'accès à une réponse téléphonique directe par semaine</t>
  </si>
  <si>
    <t>Lundi à vendredi entre 18h et 9h</t>
  </si>
  <si>
    <t>Durant les week-end</t>
  </si>
  <si>
    <t>Lundi à vendredi de 9h à 18h</t>
  </si>
  <si>
    <t>Durant les congés courts</t>
  </si>
  <si>
    <t>Durant les congés d'été</t>
  </si>
  <si>
    <t>E - Fluidité des parcours pour la totalité des enfants sortis de la file active</t>
  </si>
  <si>
    <t>Partie E - Commentaires sur la disponibilté et la qualité des données</t>
  </si>
  <si>
    <t>Partie G - Commentaires sur la disponibilté et la qualité des données</t>
  </si>
  <si>
    <t>Partenariats existants (oui / non)</t>
  </si>
  <si>
    <t>B. I 1 Nombre d'enfants  de la file active et mobilité</t>
  </si>
  <si>
    <t>A. II 1 Site principal et le cas échéant, antennes</t>
  </si>
  <si>
    <t>A. II 2 Amplitude d'ouverture habituelle au public</t>
  </si>
  <si>
    <t>B II 1 Nombre d'interventions réalisées avec l'enfant et/ou ses parents  au CAMSP ou site du CAMSP</t>
  </si>
  <si>
    <t>B II 2 Nombre d'interventions réalisées  avec l'enfant et/ou ses parents hors CAMSP ou site du CAMSP</t>
  </si>
  <si>
    <t>C I 2 Nombre d'enfants  en suivi thérapeutique  selon la fréquence des interventions programmées au 31/12/N</t>
  </si>
  <si>
    <t>C II 1 Nombre d’enfants selon l’âge au 31 décembre N</t>
  </si>
  <si>
    <t>E 1 Nombre total d'enfants de la file active sortis dans l'année par âge à la sortie</t>
  </si>
  <si>
    <t>D - Procédure d'accueil des enfants de la file active</t>
  </si>
  <si>
    <t>dont nombre d'ESS (Equipes de suivi de la scolarisation)</t>
  </si>
  <si>
    <t>Terme inconnu</t>
  </si>
  <si>
    <t>Nombre d'interventions des professionnels du CAMSP en colloque, journées d'études ou formation continue</t>
  </si>
  <si>
    <t>Centre de ressource, centre de référence, équipe relais</t>
  </si>
  <si>
    <t>9.2.4 - dont déficience des fonctions psychomotrices</t>
  </si>
  <si>
    <t>A. II 3 Continuité de la réponse téléphonique (réponse directe) : nombre d'heures par semaine ordinaire</t>
  </si>
  <si>
    <t>dont nb d'enfants sortis après bilan, diagnostic ou évaluation</t>
  </si>
  <si>
    <t>Aucune déficience avérée à ce jour</t>
  </si>
  <si>
    <t>Durée moyenne en mois</t>
  </si>
  <si>
    <t>Âge moyen en mois</t>
  </si>
  <si>
    <t xml:space="preserve">ou capacité autorisée en places </t>
  </si>
  <si>
    <t xml:space="preserve">Capacité annuelle autorisée </t>
  </si>
  <si>
    <t>B. I - Activité pour l'ensemble des enfants de la file active sur la totalité de l'année</t>
  </si>
  <si>
    <t>Nombre de réunions internes</t>
  </si>
  <si>
    <t xml:space="preserve">Nombre de jours consacrés à la formation, à la participation à des colloques ou journées d'études </t>
  </si>
  <si>
    <t>Nombre de réunions ou rendez-vous  externes réalisés</t>
  </si>
  <si>
    <t>C. III-1 Nombre d’enfants en suivi thérapeutique selon la déficience principale 
(1 seule réponse par enfant)</t>
  </si>
  <si>
    <t>Nombre d'enfants domiciliés à 30mn de trajet maximum</t>
  </si>
  <si>
    <t>Mode de scolarisation inconnu</t>
  </si>
  <si>
    <t>Nombre d'enfants en attente entre le1er RV et la 1ère intervention (bilan ou soin)</t>
  </si>
  <si>
    <t xml:space="preserve">D II 1  Indicateurs d'attente au 31/12/N </t>
  </si>
  <si>
    <t xml:space="preserve">Délai moyen entre la réception de la demande de RV et le 1er RV </t>
  </si>
  <si>
    <t>Délai moyen entre le 1er RV et la 1ère intervention du CAMSP (bilan ou soin)</t>
  </si>
  <si>
    <t>Nombre d'enfants inscrits sur une liste d'attente ou en attente d'un premier rendez-vous</t>
  </si>
  <si>
    <t>Etablissement médicosocial ( IME, IEM, ITEP...)</t>
  </si>
  <si>
    <t>Nom, prénom de la personne référente pour le remplissage de ce document</t>
  </si>
  <si>
    <t>Fonction</t>
  </si>
  <si>
    <t>Si double capacité cliquer sur le menu déroulant ci-dessous</t>
  </si>
  <si>
    <t>Nombre d'interventions réalisées en maternité</t>
  </si>
  <si>
    <t>Nombre d'interventions réalisées dans d'autres lieux</t>
  </si>
  <si>
    <t xml:space="preserve">B. II - Nombre d'interventions des professionnels du CAMSP auprès des enfants de la file active et/ou de leurs parents sur la totalité de l'année </t>
  </si>
  <si>
    <t>B. III - Nombre d'interventions des professionnels du CAMSP consacrées à la prévention, la concertation interne et externe et à la formation</t>
  </si>
  <si>
    <t>B III 2 Nombre de réunions internes réalisées au cours de l'année, hors synthèses individuelles</t>
  </si>
  <si>
    <t xml:space="preserve">B III 3 Nombre de jours consacrés à la formation du personnel du CAMSP au cours de l'année </t>
  </si>
  <si>
    <t xml:space="preserve">B III 4 Nombre d'interventions consacrées à l'information et à la formation des partenaires au cours de l'année </t>
  </si>
  <si>
    <t>Une partie des données ci-dessous est pré-remplie par l'ARS ou la CNSA. Il reste aux CAMSP à indiquer le code postal de domicile des enfants de la file active, pour déterminer leur zone d'attractivité réelle, ainsi que les trajets effectués par les enfants.</t>
  </si>
  <si>
    <t>Nombre total d'habitants du département et des communes du périmètre défini (INSEE)</t>
  </si>
  <si>
    <t xml:space="preserve">Année:  </t>
  </si>
  <si>
    <t>C. I - Modalité d'accompagnement des enfants présents  au 31 décembre N</t>
  </si>
  <si>
    <t>Dont nombre d'heures d'ouverture le samedi / semaine</t>
  </si>
  <si>
    <t>B II 3 Dont nombre d'interventions réalisées avec l'enfant et/ou ses parents par au moins un médecin</t>
  </si>
  <si>
    <t>Région</t>
  </si>
  <si>
    <t>Services sociaux (ASE-UTPAS-CCAS…)</t>
  </si>
  <si>
    <t>Effectif en suivi thérapeutique</t>
  </si>
  <si>
    <t>type_file</t>
  </si>
  <si>
    <t>File active et places</t>
  </si>
  <si>
    <t>File active et séances</t>
  </si>
  <si>
    <t>Déficience Auditive</t>
  </si>
  <si>
    <t>Déficience Visuelle</t>
  </si>
  <si>
    <t>Polyhandicap</t>
  </si>
  <si>
    <t>Surdi-Cécité</t>
  </si>
  <si>
    <t>specialisation</t>
  </si>
  <si>
    <t>Autisme TED</t>
  </si>
  <si>
    <t>Déficience Intellectuelle</t>
  </si>
  <si>
    <t>Handicap psychique</t>
  </si>
  <si>
    <t>Troubles du comportement</t>
  </si>
  <si>
    <t>Déficience  Motrice</t>
  </si>
  <si>
    <t>Troubles des apprentissages</t>
  </si>
  <si>
    <t>Troubles sévères du langage</t>
  </si>
  <si>
    <t>Autre spécialisation</t>
  </si>
  <si>
    <t>delai</t>
  </si>
  <si>
    <t>Délai d'attente non mesuré</t>
  </si>
  <si>
    <t>E 2 Age moyen à la sortie de tous les enfants sortis pendant l'année N (moyenne des âges à la sortie)</t>
  </si>
  <si>
    <t xml:space="preserve">PMI </t>
  </si>
  <si>
    <t>ASE - Protection de l'enfance</t>
  </si>
  <si>
    <t xml:space="preserve">Autre secteur social </t>
  </si>
  <si>
    <t>Indiquer ci-dessous avec menu déroulant si délai d'attente non mesuré ou accueil sans délai d'attente</t>
  </si>
  <si>
    <t>Nombre total d'enfants de 0 à 5 ans  du département ou des communes du périmètre défini (INSEE)</t>
  </si>
  <si>
    <t>Places et séances</t>
  </si>
  <si>
    <t>Nombre d'heures par semaine de permanence téléphonique</t>
  </si>
  <si>
    <t>Enfants de 3 ans ou plus non scolarisés</t>
  </si>
  <si>
    <r>
      <t xml:space="preserve">Périmètre d'intervention constaté en année N </t>
    </r>
    <r>
      <rPr>
        <b/>
        <i/>
        <sz val="9"/>
        <rFont val="Arial"/>
        <family val="2"/>
      </rPr>
      <t>(code du département et liste des codes commune des domiciles des enfants de la file active)</t>
    </r>
  </si>
  <si>
    <t>Sans délai d'attente</t>
  </si>
  <si>
    <t>Partie F - Commentaires sur la disponibilté et la qualité des données</t>
  </si>
  <si>
    <t>Nombre d'enfants avec un dossier MDPH ouvert</t>
  </si>
  <si>
    <t>Effectif  en suivi thérapeutique</t>
  </si>
  <si>
    <t>Date de l'arrêté d'autorisation initial</t>
  </si>
  <si>
    <t>dont nb enfants en contact ponctuel / suivi surveillance / prévention / dépistage</t>
  </si>
  <si>
    <t xml:space="preserve">Effectif  </t>
  </si>
  <si>
    <t>Scolarisation à temps partiel</t>
  </si>
  <si>
    <t xml:space="preserve"> dont temps partiel inférieur à 12 h</t>
  </si>
  <si>
    <t>Qui a adressé les enfants entrés au CAMSP au cours de l'année?</t>
  </si>
  <si>
    <t>Etiologie  inconnue</t>
  </si>
  <si>
    <t xml:space="preserve">A. II 4 Continuité de la réponse téléphonique ou par messagerie (réponse différée) </t>
  </si>
  <si>
    <t>Les usagers ont la possibilité de laisser un message au CAMSP (enregistreur, mail ou SMS)</t>
  </si>
  <si>
    <t>convention</t>
  </si>
  <si>
    <t>9.5.1a - dont déficience visuelle profonde bilatérale (cécité)</t>
  </si>
  <si>
    <t>9.5.1c  dont déficience visuelle moyenne bilatérale</t>
  </si>
  <si>
    <t>9.1.1d : dont déficit léger / dont retard mental léger</t>
  </si>
  <si>
    <t xml:space="preserve">9.7.2 dont déficiences motrices par atteinte de la commande neurologique </t>
  </si>
  <si>
    <t>9.7.4 dont déficiences mécaniques</t>
  </si>
  <si>
    <t>o dont  bébé vulnérable, à risque</t>
  </si>
  <si>
    <t xml:space="preserve">VII.9.1 - Déficience intellectuelle et cognitive </t>
  </si>
  <si>
    <t xml:space="preserve">9.2.5- dont troubles de la perception ou de l'attention </t>
  </si>
  <si>
    <t xml:space="preserve">VII.9.3 - Déficience ou troubles du langage et de la parole </t>
  </si>
  <si>
    <t xml:space="preserve">9.7.5 dont déficiences musculaires, réduction ou perte de mouvement d'un ou plusieurs membres (myopathie) </t>
  </si>
  <si>
    <t>9.7.6 - dont déficience complexes de la motricité (coordination et praxie)</t>
  </si>
  <si>
    <t xml:space="preserve"> dont nombre d'enfants avec une mesure d'AEMO</t>
  </si>
  <si>
    <t>dont nombre d'enfants avec une mesure de placement ASE</t>
  </si>
  <si>
    <t>B. I 4 Nombre total de synthèses individuelles effectuées pour les enfants de la file active</t>
  </si>
  <si>
    <t>Nombre de rendez-vous non réalisés : enfant absent</t>
  </si>
  <si>
    <t>B. I 3 Nombre de rendez-vous programmés pour les enfants de la file active (tous types d'interventions)</t>
  </si>
  <si>
    <t>Taux d'absentéisme</t>
  </si>
  <si>
    <t>Nombre de rendez-vous programmés dans l'année pour les enfants de la file active</t>
  </si>
  <si>
    <t xml:space="preserve">Nombre moyen de RV par enfant </t>
  </si>
  <si>
    <t xml:space="preserve">.9.2.3 dont déficience des émotions (troubles des affects et de l'humeur) ou de la volition </t>
  </si>
  <si>
    <t>9.4.1a - dont déficcience auditive profonde bilatérale &gt; 90db</t>
  </si>
  <si>
    <t>9.4.1b :  dont déficcience auditive sévère bilatérale de &gt;70db à 90 db</t>
  </si>
  <si>
    <t>Ophtalmologue</t>
  </si>
  <si>
    <t xml:space="preserve">Partie A - Commentaires sur la disponibilté et la qualité des données : </t>
  </si>
  <si>
    <t>Dont nombre d'enfants ayant eu une prise en charge complémentaire non rétribuée par le CAMSP, hors consultation médicale au titre du R314.122-124 du CASF</t>
  </si>
  <si>
    <t>Nombre d'interventions</t>
  </si>
  <si>
    <t>Par plusieurs professionnels dont un médecin</t>
  </si>
  <si>
    <t>Partie B - Commentaires sur la disponibilté et la qualité des données</t>
  </si>
  <si>
    <t>o dont Syndrome d'Alcoolisation Foetale et TSAF (Q860)</t>
  </si>
  <si>
    <t>o dont autres toxiques (AVP, CBZ, etc) (Q868)</t>
  </si>
  <si>
    <t>o dont Infections  (CMV, Toxo, etc.) (P37)</t>
  </si>
  <si>
    <t>o dont X fragile  (Q99.2)</t>
  </si>
  <si>
    <t>o dont Microdélétions et anomalies en CGH Array  (Q93)</t>
  </si>
  <si>
    <t>VII.9.9 - Surhandicap* ou VII.9.10 - Pluri-handicap*</t>
  </si>
  <si>
    <t>VII.9.11 - Polyhandicap*</t>
  </si>
  <si>
    <t>Spécialisation: si CAMSP avec agrément spécialisé remplir une ou plusieurs cases avec les menus déroulants (4ème case en saisie libre)</t>
  </si>
  <si>
    <r>
      <t xml:space="preserve">Dispositifs et organisations spécifiques fléchés et financés </t>
    </r>
    <r>
      <rPr>
        <i/>
        <sz val="9"/>
        <rFont val="Arial"/>
        <family val="2"/>
      </rPr>
      <t>(en saisie libre)</t>
    </r>
  </si>
  <si>
    <r>
      <t xml:space="preserve">Dispositifs ou organisations innovantes sans crédits spécifiques </t>
    </r>
    <r>
      <rPr>
        <i/>
        <sz val="9"/>
        <rFont val="Arial"/>
        <family val="2"/>
      </rPr>
      <t>(en saisie libre)</t>
    </r>
  </si>
  <si>
    <t>9.2.2 - dont troubles du comportement de la personnalité et des capacités relationnelles</t>
  </si>
  <si>
    <r>
      <t xml:space="preserve">IMC et pathologies vasculaires ante-péri natales  </t>
    </r>
    <r>
      <rPr>
        <sz val="9"/>
        <rFont val="Arial"/>
        <family val="2"/>
      </rPr>
      <t>(G80 à G83)</t>
    </r>
  </si>
  <si>
    <r>
      <t xml:space="preserve">Autres encéphalopathies anténatales acquises </t>
    </r>
    <r>
      <rPr>
        <sz val="9"/>
        <rFont val="Arial"/>
        <family val="2"/>
      </rPr>
      <t>(Q86 &amp; P37)</t>
    </r>
  </si>
  <si>
    <r>
      <t xml:space="preserve">Pathologies génétiques (chromosomiques et géniques)  </t>
    </r>
    <r>
      <rPr>
        <sz val="9"/>
        <rFont val="Arial"/>
        <family val="2"/>
      </rPr>
      <t>(Q90 à Q99)</t>
    </r>
  </si>
  <si>
    <r>
      <t xml:space="preserve">Autres encéphalopathies développementales et/ou malformatives et/ou épileptique  </t>
    </r>
    <r>
      <rPr>
        <sz val="9"/>
        <rFont val="Arial"/>
        <family val="2"/>
      </rPr>
      <t>(Q00 à Q07 et G90 à 99)</t>
    </r>
  </si>
  <si>
    <r>
      <t xml:space="preserve">Autisme et autres TED </t>
    </r>
    <r>
      <rPr>
        <sz val="9"/>
        <rFont val="Arial"/>
        <family val="2"/>
      </rPr>
      <t>(F 840 à 849)</t>
    </r>
  </si>
  <si>
    <r>
      <t xml:space="preserve">Encéphalopathies  post natales acquises traumatiques ou lésionnelles </t>
    </r>
    <r>
      <rPr>
        <sz val="9"/>
        <rFont val="Arial"/>
        <family val="2"/>
      </rPr>
      <t>(T90)</t>
    </r>
  </si>
  <si>
    <r>
      <t xml:space="preserve">Si autres lieux : précisez </t>
    </r>
    <r>
      <rPr>
        <i/>
        <sz val="9"/>
        <rFont val="Arial"/>
        <family val="2"/>
      </rPr>
      <t>(4 réponses possibles en saisie libre)</t>
    </r>
  </si>
  <si>
    <t>9.1.1.e - dont troubles cognitifs sans retard mental, troubles des acquisitions et des apprentissages sans retard mental</t>
  </si>
  <si>
    <t>o dont 9.3.1 :  dont déficience sévère de la communication</t>
  </si>
  <si>
    <r>
      <t xml:space="preserve">Dont nombre d'enfants avec un handicap rare*  </t>
    </r>
    <r>
      <rPr>
        <i/>
        <sz val="9"/>
        <rFont val="Arial"/>
        <family val="2"/>
      </rPr>
      <t xml:space="preserve"> (* voir la nomenclature)</t>
    </r>
  </si>
  <si>
    <t>Site 5</t>
  </si>
  <si>
    <t>Site 6</t>
  </si>
  <si>
    <t>Site 7</t>
  </si>
  <si>
    <t>Site 8</t>
  </si>
  <si>
    <t>Site 9</t>
  </si>
  <si>
    <t>Site 10</t>
  </si>
  <si>
    <t>Site 11</t>
  </si>
  <si>
    <r>
      <t xml:space="preserve">En fonction de l'arrété d'autorisation, renseigner la capacité annuelle en file active ou en nombre de places, ou le cas échéant en séances (remplir une seule case, en cas d'autorisation exprimée à la fois en file active et en places, n'inscrire que la file active - places et séances, n'inscrire que les places. </t>
    </r>
    <r>
      <rPr>
        <i/>
        <u val="single"/>
        <sz val="9"/>
        <rFont val="Arial"/>
        <family val="2"/>
      </rPr>
      <t>Uniquement si double capacité inscrire les 2 chiffres et renseigner la case double capacité )</t>
    </r>
  </si>
  <si>
    <t>File active pour 1000 enfants de 0 à 5 ans du périmètre</t>
  </si>
  <si>
    <t>Département</t>
  </si>
  <si>
    <t xml:space="preserve">C II 2 Nombre d'enfants selon le terme de naissance </t>
  </si>
  <si>
    <t>C II 3 Nombre d'enfants selon l'âge à l'entrée au CAMSP</t>
  </si>
  <si>
    <r>
      <t xml:space="preserve">C. III-4 Mode de garde </t>
    </r>
    <r>
      <rPr>
        <b/>
        <u val="single"/>
        <sz val="9"/>
        <rFont val="Arial"/>
        <family val="2"/>
      </rPr>
      <t>principal</t>
    </r>
    <r>
      <rPr>
        <b/>
        <sz val="9"/>
        <rFont val="Arial"/>
        <family val="2"/>
      </rPr>
      <t xml:space="preserve"> des enfants en suivi thérapeutique au 31/12/N </t>
    </r>
    <r>
      <rPr>
        <b/>
        <i/>
        <sz val="9"/>
        <rFont val="Arial"/>
        <family val="2"/>
      </rPr>
      <t>(1 seule réponse par enfant)</t>
    </r>
  </si>
  <si>
    <t>C. III-5 Mode de scolarisation des enfants de 3 ans ou plus en suivi thérapeutique au 31/12/N</t>
  </si>
  <si>
    <t>E 3 Nombre d'enfants de la file active sortis dans l'année par durée de prise en charge</t>
  </si>
  <si>
    <t>E 4 Durée moyenne de prise en charge de tous les enfants sortis  pendant l'année N (durée en mois entre l'inscription au CAMSP et le départ)</t>
  </si>
  <si>
    <t>E 5 1 Nombre d'enfants selon motif de sortie du CAMSP</t>
  </si>
  <si>
    <t xml:space="preserve">C. II 5 Domiciliation et trajets des enfants présents </t>
  </si>
  <si>
    <t>C. II 6 Nombre d'enfants présents avec un dossier MDPH ouvert ou concernés par des mesures de protection connues</t>
  </si>
  <si>
    <t xml:space="preserve">Nom complet de la structure </t>
  </si>
  <si>
    <r>
      <t xml:space="preserve">Si autres lieux : précisez </t>
    </r>
    <r>
      <rPr>
        <sz val="9"/>
        <rFont val="Arial"/>
        <family val="2"/>
      </rPr>
      <t>(saisie libre)</t>
    </r>
  </si>
  <si>
    <t xml:space="preserve">Dont nombre d'enfants avec une maladie rare* </t>
  </si>
  <si>
    <t>Site 13</t>
  </si>
  <si>
    <t>Site 14</t>
  </si>
  <si>
    <t>Partie C I - C II - Commentaires sur la disponibilté et la qualité des données:</t>
  </si>
  <si>
    <t>Partie C III - Commentaires sur la disponibilté et la qualité des données :</t>
  </si>
  <si>
    <t>Effectifs</t>
  </si>
  <si>
    <t>A. II - Description du CAMSP et des antennes (si les antennes ont un fonctionnement complètement indépendant faire un rapport d'activité séparé)</t>
  </si>
  <si>
    <t xml:space="preserve">Nombre de RV </t>
  </si>
  <si>
    <t>Nombre de synthèses</t>
  </si>
  <si>
    <t>C I 1 Nombre d'enfants présents selon modalités d'accompagnement au 31/12/N</t>
  </si>
  <si>
    <t>Nombre d'enfants présents au 31/12/N</t>
  </si>
  <si>
    <t>Partie D - Commentaires sur la disponibilté et la qualité des données</t>
  </si>
  <si>
    <t>Périmètre d'intervention constaté (provenance géographique des enfants reçus)</t>
  </si>
  <si>
    <t>Périmètre d'intervention du CAMSP  fixé par l'autorité de tarification</t>
  </si>
  <si>
    <t>Autre partenariat</t>
  </si>
  <si>
    <t>E 6 Fluidité à la sortie du CAMSP,  enfants en attente de sortie</t>
  </si>
  <si>
    <t xml:space="preserve">Rapport d'activité du CAMSP                                                                     </t>
  </si>
  <si>
    <t>20- Pas de facteur d'environnement à retenir</t>
  </si>
  <si>
    <t>21 - Troubles mentaux ou perturbations psychologiques avérées dans la famille</t>
  </si>
  <si>
    <t>22 - Carences affectives, éducatives, sociales, culturelles</t>
  </si>
  <si>
    <t>24 - Evénement entrainant la rupture des liens affectifs</t>
  </si>
  <si>
    <t>23 - Mauvais traitements et négligences graves</t>
  </si>
  <si>
    <t>25 - Contexte familial particulier ou autres facteurs d'environnement</t>
  </si>
  <si>
    <t>28 - Autres</t>
  </si>
  <si>
    <t>29 - Pas de réponse possible par défaut d'information du CAMSP</t>
  </si>
  <si>
    <t>B. I 2 Nombre d'enfants de la file active qui ont bénéficié au moins une fois des  modalités d'accompagnement suivantes au cours de l'année (plusieurs réponses possibles par enfant sauf pour la 1ère ligne du tableau)</t>
  </si>
  <si>
    <t xml:space="preserve">B - Activité de l'année  </t>
  </si>
  <si>
    <t>C - Description des enfants présents selon leur situation au 31 décembre de l'année (file active moins les enfants sortis)</t>
  </si>
  <si>
    <t>Données de contexte - source statiss - Prérempli en par la CNSA</t>
  </si>
  <si>
    <t>C. III - Description des enfants en suivi thérapeutique au 31/12</t>
  </si>
  <si>
    <t>#RACAMSP-2015-01#</t>
  </si>
  <si>
    <t>o dont facteurs psycho-sociaux dominants (Z55 à Z65)</t>
  </si>
  <si>
    <t>o dont Trisomie 21 (Q90)</t>
  </si>
  <si>
    <t xml:space="preserve">Périmètre d'intervention fixé par l'autorité de tarification </t>
  </si>
  <si>
    <t>Les données de ces tableaux gris sont facultatives et peuvent être renseignées si vous souhaitez améliorer la connaissance de votre contexte (source INSEE et DREES Statiss) - Si vous souhaitez ajouter d'autres données c'est possible d'ajouter d'autres tabeaux à partir de la ligne 430.</t>
  </si>
  <si>
    <t>Nombre total d'ETP au 31/12 N</t>
  </si>
  <si>
    <t>Tableau des effectifs du personnel en équivalent temps plein (ETP) pourvus et non pourvus (année N) et nombre de "mois X ETP" non pourvus par profession</t>
  </si>
  <si>
    <t>9.8.5  dont déficiences non précisées</t>
  </si>
  <si>
    <t>Nombre de "mois x ETP" non pourvus au cours de l'année N</t>
  </si>
  <si>
    <t>Nombre de naissances domiciliées - 2012 définitives</t>
  </si>
  <si>
    <t>Taux de natalité - Naissances domiciliées - 2012  (France métropolitaine)</t>
  </si>
  <si>
    <t>Taux de fécondité en 2012 - Naissances pour 1 000 femmes de 15 à 49 ans (France métropolitaine)</t>
  </si>
  <si>
    <t xml:space="preserve">Taux de mortalité infantile - Décès à moins d'1 an / 1 000 naissances (France métropolitaine)
(moyenne2010-2011-2012) </t>
  </si>
  <si>
    <r>
      <t xml:space="preserve">Fin de prise en charge concertée </t>
    </r>
    <r>
      <rPr>
        <sz val="9"/>
        <rFont val="Arial"/>
        <family val="2"/>
      </rPr>
      <t>(dont déménagement prévu)</t>
    </r>
  </si>
  <si>
    <r>
      <t xml:space="preserve">Départ sans concertation </t>
    </r>
    <r>
      <rPr>
        <sz val="9"/>
        <rFont val="Arial"/>
        <family val="2"/>
      </rPr>
      <t>("perdu de vue", rupture de soins)</t>
    </r>
  </si>
  <si>
    <r>
      <t xml:space="preserve">B III 1 Nombre d'interventions de prévention réalisées auprès de parents ou d'enfants </t>
    </r>
    <r>
      <rPr>
        <b/>
        <u val="single"/>
        <sz val="10"/>
        <rFont val="Arial"/>
        <family val="2"/>
      </rPr>
      <t>hors file active</t>
    </r>
    <r>
      <rPr>
        <b/>
        <sz val="9"/>
        <rFont val="Arial"/>
        <family val="2"/>
      </rPr>
      <t>, hors CAMSP</t>
    </r>
  </si>
  <si>
    <r>
      <t xml:space="preserve">Délai moyen </t>
    </r>
    <r>
      <rPr>
        <u val="single"/>
        <sz val="9"/>
        <rFont val="Arial"/>
        <family val="2"/>
      </rPr>
      <t>mesuré</t>
    </r>
    <r>
      <rPr>
        <sz val="9"/>
        <rFont val="Arial"/>
        <family val="2"/>
      </rPr>
      <t xml:space="preserve"> en jours</t>
    </r>
  </si>
  <si>
    <r>
      <t xml:space="preserve">D II 2 Délais moyens d'attente </t>
    </r>
    <r>
      <rPr>
        <b/>
        <u val="single"/>
        <sz val="9"/>
        <rFont val="Arial"/>
        <family val="2"/>
      </rPr>
      <t>mesurés</t>
    </r>
    <r>
      <rPr>
        <b/>
        <sz val="9"/>
        <rFont val="Arial"/>
        <family val="2"/>
      </rPr>
      <t xml:space="preserve"> pour les enfants entrés au cours de l'année N </t>
    </r>
    <r>
      <rPr>
        <i/>
        <sz val="9"/>
        <rFont val="Arial"/>
        <family val="2"/>
      </rPr>
      <t>(ne pas remplir si les délais d'attente ne sont pas mesurés)</t>
    </r>
  </si>
  <si>
    <t xml:space="preserve">Codes postaux </t>
  </si>
  <si>
    <t>Codes insee des communes</t>
  </si>
  <si>
    <t>Nom de commune</t>
  </si>
  <si>
    <t>Nom de l'éditeur et du logiciel de gestion de l'activité</t>
  </si>
  <si>
    <t>Nom de la commune d'implantation</t>
  </si>
  <si>
    <r>
      <t xml:space="preserve">E 5 2 Parcours envisagé </t>
    </r>
    <r>
      <rPr>
        <b/>
        <u val="single"/>
        <sz val="9"/>
        <rFont val="Arial"/>
        <family val="2"/>
      </rPr>
      <t>après fin de prise en charge concertée</t>
    </r>
  </si>
  <si>
    <t>Sans nécessité de suivi médico-social</t>
  </si>
  <si>
    <t xml:space="preserve">Nombre moyen de synthèses par enfant </t>
  </si>
  <si>
    <t>C II 4 Age moyen des enfants présents au 31/12 (en mois)</t>
  </si>
  <si>
    <r>
      <t xml:space="preserve">Nombre d'enfants ayant bénéficié </t>
    </r>
    <r>
      <rPr>
        <b/>
        <u val="single"/>
        <sz val="9"/>
        <rFont val="Arial"/>
        <family val="2"/>
      </rPr>
      <t>uniquement</t>
    </r>
    <r>
      <rPr>
        <b/>
        <sz val="9"/>
        <rFont val="Arial"/>
        <family val="2"/>
      </rPr>
      <t xml:space="preserve"> de contacts pré ou post CAMSP ou de prévention / dépistage / suivi-surveillance</t>
    </r>
  </si>
  <si>
    <t>Parmi l'ensemble des interventions, nombre d'interventions réalisées par au moins un médecin</t>
  </si>
  <si>
    <t>Nombre total d'enfants bénéficiants d'une mesure de protection (accompagnement social ou protection juridique, dont mesure AEMO et placement ASE)</t>
  </si>
  <si>
    <t>C. III-2 Nombre d’enfants en suivi thérapeutique selon quelques étiologies et pathologies principales diagnostiquées selon la CIM10 (1 seule réponse par enfant : étiologie ou pathologie principale)</t>
  </si>
  <si>
    <t>Le CAMSP a la capacité de répondre à une situation urgente</t>
  </si>
  <si>
    <t xml:space="preserve">C. III-3 Nombre d'enfants en suivi thérapeutique concernés par les facteurs et conditions d'environnement suivants (Plusieurs réponses possibles)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</si>
</sst>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 ;\-#,##0\ "/>
    <numFmt numFmtId="167" formatCode="0#,###"/>
    <numFmt numFmtId="168" formatCode="0#&quot; &quot;##&quot; &quot;##&quot; &quot;##&quot; &quot;##"/>
    <numFmt numFmtId="169" formatCode="0#"/>
    <numFmt numFmtId="170" formatCode="#,###,###&quot; &quot;"/>
    <numFmt numFmtId="171" formatCode="&quot;Vrai&quot;;&quot;Vrai&quot;;&quot;Faux&quot;"/>
    <numFmt numFmtId="172" formatCode="&quot;Actif&quot;;&quot;Actif&quot;;&quot;Inactif&quot;"/>
    <numFmt numFmtId="173" formatCode="[$€-2]\ #,##0.00_);[Red]\([$€-2]\ #,##0.00\)"/>
    <numFmt numFmtId="174" formatCode="[$-40C]dddd\ d\ mmmm\ yyyy"/>
    <numFmt numFmtId="175" formatCode="###,###,##0"/>
    <numFmt numFmtId="176" formatCode="0.000"/>
    <numFmt numFmtId="177" formatCode="0.0000"/>
    <numFmt numFmtId="178" formatCode="0.0"/>
    <numFmt numFmtId="179" formatCode="#,##0.00000"/>
    <numFmt numFmtId="180" formatCode="_-* #,##0.0\ _€_-;\-* #,##0.0\ _€_-;_-* &quot;-&quot;??\ _€_-;_-@_-"/>
  </numFmts>
  <fonts count="75">
    <font>
      <sz val="11"/>
      <color theme="1"/>
      <name val="Calibri"/>
      <family val="2"/>
    </font>
    <font>
      <sz val="11"/>
      <color indexed="8"/>
      <name val="Calibri"/>
      <family val="2"/>
    </font>
    <font>
      <b/>
      <sz val="10"/>
      <name val="Arial"/>
      <family val="2"/>
    </font>
    <font>
      <sz val="10"/>
      <name val="Arial"/>
      <family val="2"/>
    </font>
    <font>
      <sz val="9"/>
      <name val="Arial"/>
      <family val="2"/>
    </font>
    <font>
      <b/>
      <sz val="12"/>
      <name val="Arial"/>
      <family val="2"/>
    </font>
    <font>
      <b/>
      <sz val="14"/>
      <name val="Arial"/>
      <family val="2"/>
    </font>
    <font>
      <b/>
      <sz val="11"/>
      <name val="Arial"/>
      <family val="2"/>
    </font>
    <font>
      <sz val="11"/>
      <name val="Arial"/>
      <family val="2"/>
    </font>
    <font>
      <b/>
      <sz val="9"/>
      <name val="Arial"/>
      <family val="2"/>
    </font>
    <font>
      <i/>
      <sz val="9"/>
      <name val="Arial"/>
      <family val="2"/>
    </font>
    <font>
      <sz val="18"/>
      <name val="Arial"/>
      <family val="2"/>
    </font>
    <font>
      <b/>
      <i/>
      <sz val="9"/>
      <name val="Arial"/>
      <family val="2"/>
    </font>
    <font>
      <b/>
      <u val="single"/>
      <sz val="9"/>
      <name val="Arial"/>
      <family val="2"/>
    </font>
    <font>
      <sz val="14"/>
      <name val="Arial"/>
      <family val="2"/>
    </font>
    <font>
      <sz val="8"/>
      <name val="Arial Narrow"/>
      <family val="2"/>
    </font>
    <font>
      <sz val="11"/>
      <name val="Arial Narrow"/>
      <family val="2"/>
    </font>
    <font>
      <b/>
      <sz val="16"/>
      <name val="Arial"/>
      <family val="2"/>
    </font>
    <font>
      <sz val="9"/>
      <name val="Arial Narrow"/>
      <family val="2"/>
    </font>
    <font>
      <i/>
      <sz val="8"/>
      <name val="Arial Narrow"/>
      <family val="2"/>
    </font>
    <font>
      <u val="single"/>
      <sz val="11"/>
      <name val="Calibri"/>
      <family val="2"/>
    </font>
    <font>
      <sz val="12"/>
      <name val="Arial"/>
      <family val="2"/>
    </font>
    <font>
      <i/>
      <u val="single"/>
      <sz val="9"/>
      <name val="Arial"/>
      <family val="2"/>
    </font>
    <font>
      <b/>
      <u val="single"/>
      <sz val="10"/>
      <name val="Arial"/>
      <family val="2"/>
    </font>
    <font>
      <u val="single"/>
      <sz val="9"/>
      <name val="Arial"/>
      <family val="2"/>
    </font>
    <font>
      <sz val="10"/>
      <name val="Arial Narrow"/>
      <family val="2"/>
    </font>
    <font>
      <sz val="12"/>
      <name val="Arial Narrow"/>
      <family val="2"/>
    </font>
    <font>
      <u val="single"/>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Narrow"/>
      <family val="2"/>
    </font>
    <font>
      <i/>
      <sz val="11"/>
      <color indexed="10"/>
      <name val="Arial"/>
      <family val="2"/>
    </font>
    <font>
      <i/>
      <sz val="9"/>
      <color indexed="10"/>
      <name val="Arial"/>
      <family val="2"/>
    </font>
    <font>
      <sz val="9"/>
      <color indexed="10"/>
      <name val="Arial"/>
      <family val="2"/>
    </font>
    <font>
      <b/>
      <sz val="9"/>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
      <sz val="8"/>
      <color rgb="FFFF0000"/>
      <name val="Arial Narrow"/>
      <family val="2"/>
    </font>
    <font>
      <i/>
      <sz val="11"/>
      <color rgb="FFFF0000"/>
      <name val="Arial"/>
      <family val="2"/>
    </font>
    <font>
      <i/>
      <sz val="9"/>
      <color rgb="FFFF0000"/>
      <name val="Arial"/>
      <family val="2"/>
    </font>
    <font>
      <sz val="9"/>
      <color rgb="FFFF0000"/>
      <name val="Arial"/>
      <family val="2"/>
    </font>
    <font>
      <b/>
      <sz val="9"/>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0"/>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theme="1" tint="0.24998000264167786"/>
        <bgColor indexed="64"/>
      </patternFill>
    </fill>
    <fill>
      <patternFill patternType="solid">
        <fgColor rgb="FFFFFF9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style="thin"/>
      <top/>
      <botto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medium"/>
      <top/>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medium"/>
      <right/>
      <top/>
      <bottom/>
    </border>
    <border>
      <left style="medium"/>
      <right style="thin"/>
      <top>
        <color indexed="63"/>
      </top>
      <bottom>
        <color indexed="63"/>
      </bottom>
    </border>
    <border>
      <left style="thin"/>
      <right style="medium"/>
      <top/>
      <bottom/>
    </border>
    <border>
      <left style="medium"/>
      <right>
        <color indexed="63"/>
      </right>
      <top style="medium"/>
      <bottom style="thin"/>
    </border>
    <border>
      <left style="medium"/>
      <right/>
      <top style="thin"/>
      <bottom style="thin"/>
    </border>
    <border>
      <left style="medium"/>
      <right/>
      <top style="thin"/>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right style="thin"/>
      <top>
        <color indexed="63"/>
      </top>
      <bottom style="thin"/>
    </border>
    <border>
      <left style="medium"/>
      <right/>
      <top style="medium"/>
      <bottom/>
    </border>
    <border>
      <left/>
      <right style="thin"/>
      <top style="medium"/>
      <bottom/>
    </border>
    <border>
      <left style="medium"/>
      <right/>
      <top/>
      <bottom style="medium"/>
    </border>
    <border>
      <left/>
      <right style="thin"/>
      <top/>
      <bottom style="medium"/>
    </border>
    <border>
      <left/>
      <right style="thin"/>
      <top style="medium"/>
      <bottom style="thin"/>
    </border>
    <border>
      <left/>
      <right style="thin"/>
      <top style="thin"/>
      <bottom style="medium"/>
    </border>
    <border>
      <left/>
      <right style="thin"/>
      <top style="thin"/>
      <bottom style="thin"/>
    </border>
    <border>
      <left style="thin"/>
      <right/>
      <top style="medium"/>
      <bottom style="thin"/>
    </border>
    <border>
      <left>
        <color indexed="63"/>
      </left>
      <right/>
      <top style="medium"/>
      <bottom style="thin"/>
    </border>
    <border>
      <left/>
      <right style="medium"/>
      <top style="medium"/>
      <bottom style="thin"/>
    </border>
    <border>
      <left>
        <color indexed="63"/>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445">
    <xf numFmtId="0" fontId="0" fillId="0" borderId="0" xfId="0" applyFont="1" applyAlignment="1">
      <alignment/>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Alignment="1">
      <alignment horizontal="center" vertical="center"/>
    </xf>
    <xf numFmtId="0" fontId="9" fillId="33" borderId="13" xfId="0" applyFont="1" applyFill="1" applyBorder="1" applyAlignment="1">
      <alignment vertical="center" wrapTex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34" borderId="0" xfId="0" applyFont="1" applyFill="1" applyBorder="1" applyAlignment="1">
      <alignment horizontal="center" vertical="center"/>
    </xf>
    <xf numFmtId="0" fontId="9" fillId="33" borderId="14"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33" borderId="15" xfId="0" applyFont="1" applyFill="1" applyBorder="1" applyAlignment="1">
      <alignment horizontal="left" vertical="center" wrapText="1"/>
    </xf>
    <xf numFmtId="3" fontId="4" fillId="33" borderId="14" xfId="0" applyNumberFormat="1" applyFont="1" applyFill="1" applyBorder="1" applyAlignment="1">
      <alignment horizontal="center" vertical="center" wrapText="1"/>
    </xf>
    <xf numFmtId="0" fontId="69" fillId="0" borderId="0" xfId="0" applyFont="1" applyAlignment="1">
      <alignment horizontal="left" vertical="center"/>
    </xf>
    <xf numFmtId="0" fontId="9" fillId="33" borderId="14" xfId="0" applyFont="1" applyFill="1" applyBorder="1" applyAlignment="1">
      <alignment horizontal="center" vertical="center"/>
    </xf>
    <xf numFmtId="1"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35" borderId="0" xfId="0" applyFont="1" applyFill="1" applyBorder="1" applyAlignment="1">
      <alignment horizontal="center" vertical="center"/>
    </xf>
    <xf numFmtId="9" fontId="4" fillId="0" borderId="0" xfId="52" applyFont="1" applyFill="1" applyBorder="1" applyAlignment="1">
      <alignment horizontal="center" vertical="center" wrapText="1"/>
    </xf>
    <xf numFmtId="0" fontId="4" fillId="0" borderId="0" xfId="0" applyFont="1" applyFill="1" applyBorder="1" applyAlignment="1">
      <alignment vertical="top" wrapText="1"/>
    </xf>
    <xf numFmtId="165" fontId="4" fillId="0" borderId="10"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 fontId="4" fillId="33" borderId="17"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9" fontId="4" fillId="0" borderId="10" xfId="52"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4" fontId="4" fillId="0" borderId="18" xfId="0" applyNumberFormat="1" applyFont="1" applyFill="1" applyBorder="1" applyAlignment="1" applyProtection="1">
      <alignment horizontal="center" vertical="center" wrapText="1"/>
      <protection locked="0"/>
    </xf>
    <xf numFmtId="4" fontId="4" fillId="0" borderId="20" xfId="0" applyNumberFormat="1" applyFont="1" applyFill="1" applyBorder="1" applyAlignment="1" applyProtection="1">
      <alignment horizontal="center" vertical="center"/>
      <protection locked="0"/>
    </xf>
    <xf numFmtId="0" fontId="4" fillId="33" borderId="14" xfId="0" applyFont="1" applyFill="1" applyBorder="1" applyAlignment="1">
      <alignment horizontal="center" vertical="center" wrapText="1"/>
    </xf>
    <xf numFmtId="0" fontId="9" fillId="8" borderId="13" xfId="0" applyFont="1" applyFill="1" applyBorder="1" applyAlignment="1">
      <alignment horizontal="left" vertical="center" wrapText="1"/>
    </xf>
    <xf numFmtId="1" fontId="9" fillId="8" borderId="14" xfId="0" applyNumberFormat="1" applyFont="1" applyFill="1" applyBorder="1" applyAlignment="1">
      <alignment horizontal="center" vertical="center" wrapText="1"/>
    </xf>
    <xf numFmtId="1" fontId="9" fillId="8" borderId="17"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9" fillId="33" borderId="21" xfId="0" applyFont="1" applyFill="1" applyBorder="1" applyAlignment="1">
      <alignment horizontal="left" vertical="center" wrapText="1"/>
    </xf>
    <xf numFmtId="0" fontId="4" fillId="0" borderId="0" xfId="0" applyFont="1" applyFill="1" applyBorder="1" applyAlignment="1">
      <alignment vertical="center" wrapText="1"/>
    </xf>
    <xf numFmtId="9" fontId="10" fillId="0" borderId="0" xfId="52" applyFont="1" applyFill="1" applyBorder="1" applyAlignment="1">
      <alignment horizontal="center" vertical="center" wrapText="1"/>
    </xf>
    <xf numFmtId="3" fontId="4" fillId="0" borderId="22" xfId="0" applyNumberFormat="1" applyFont="1" applyFill="1" applyBorder="1" applyAlignment="1" applyProtection="1">
      <alignment horizontal="center" vertical="center"/>
      <protection locked="0"/>
    </xf>
    <xf numFmtId="3" fontId="4" fillId="0" borderId="0" xfId="0" applyNumberFormat="1" applyFont="1" applyFill="1" applyBorder="1" applyAlignment="1">
      <alignment horizontal="center" vertical="center" wrapText="1"/>
    </xf>
    <xf numFmtId="0" fontId="4" fillId="33" borderId="17"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vertical="center"/>
    </xf>
    <xf numFmtId="3" fontId="9" fillId="0" borderId="0" xfId="0" applyNumberFormat="1" applyFont="1" applyFill="1" applyBorder="1" applyAlignment="1" applyProtection="1">
      <alignment horizontal="left" vertical="center"/>
      <protection locked="0"/>
    </xf>
    <xf numFmtId="0" fontId="4" fillId="0" borderId="0" xfId="0" applyFont="1" applyFill="1" applyAlignment="1">
      <alignment horizontal="left" vertical="center"/>
    </xf>
    <xf numFmtId="0" fontId="4" fillId="33" borderId="14" xfId="0" applyFont="1" applyFill="1" applyBorder="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vertical="center"/>
    </xf>
    <xf numFmtId="0" fontId="4" fillId="0" borderId="22" xfId="0" applyFont="1" applyFill="1" applyBorder="1" applyAlignment="1" applyProtection="1">
      <alignment vertical="center"/>
      <protection locked="0"/>
    </xf>
    <xf numFmtId="0" fontId="4"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Fill="1" applyBorder="1" applyAlignment="1">
      <alignment vertical="center" wrapText="1"/>
    </xf>
    <xf numFmtId="0" fontId="9" fillId="0" borderId="0" xfId="0" applyFont="1" applyFill="1" applyAlignment="1">
      <alignment vertical="center"/>
    </xf>
    <xf numFmtId="0" fontId="0" fillId="0" borderId="0" xfId="0" applyAlignment="1">
      <alignment horizontal="left"/>
    </xf>
    <xf numFmtId="0" fontId="15" fillId="0" borderId="0" xfId="0" applyFont="1" applyAlignment="1">
      <alignment vertical="center"/>
    </xf>
    <xf numFmtId="0" fontId="16" fillId="0" borderId="0" xfId="0" applyFont="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9" fillId="33" borderId="23" xfId="0" applyFont="1" applyFill="1" applyBorder="1" applyAlignment="1">
      <alignment vertical="center" wrapText="1"/>
    </xf>
    <xf numFmtId="0" fontId="9" fillId="0" borderId="11" xfId="0" applyFont="1" applyFill="1" applyBorder="1" applyAlignment="1">
      <alignment horizontal="left" vertical="center" wrapText="1"/>
    </xf>
    <xf numFmtId="0" fontId="12" fillId="8" borderId="21" xfId="0" applyFont="1" applyFill="1" applyBorder="1" applyAlignment="1">
      <alignment horizontal="left" vertical="center" wrapText="1"/>
    </xf>
    <xf numFmtId="0" fontId="9" fillId="33" borderId="21" xfId="0" applyFont="1" applyFill="1" applyBorder="1" applyAlignment="1">
      <alignment horizontal="left" vertical="center"/>
    </xf>
    <xf numFmtId="0" fontId="9" fillId="35" borderId="0" xfId="0" applyFont="1" applyFill="1" applyBorder="1" applyAlignment="1">
      <alignment horizontal="left" vertical="center"/>
    </xf>
    <xf numFmtId="0" fontId="9" fillId="0" borderId="12"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18" fillId="0" borderId="0" xfId="0" applyFont="1" applyAlignment="1">
      <alignment vertical="center"/>
    </xf>
    <xf numFmtId="0" fontId="4" fillId="33" borderId="18" xfId="0" applyFont="1" applyFill="1" applyBorder="1" applyAlignment="1">
      <alignment horizontal="left" vertical="center"/>
    </xf>
    <xf numFmtId="0" fontId="9" fillId="0" borderId="25" xfId="0" applyFont="1" applyFill="1" applyBorder="1" applyAlignment="1">
      <alignment horizontal="left" vertical="center" wrapText="1"/>
    </xf>
    <xf numFmtId="3" fontId="4" fillId="0" borderId="12"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165" fontId="4" fillId="0" borderId="26" xfId="0" applyNumberFormat="1" applyFont="1" applyFill="1" applyBorder="1" applyAlignment="1">
      <alignment horizontal="center" vertical="center" wrapText="1"/>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4" fontId="4" fillId="0" borderId="18" xfId="0" applyNumberFormat="1" applyFont="1" applyBorder="1" applyAlignment="1" applyProtection="1">
      <alignment horizontal="center" vertical="center"/>
      <protection locked="0"/>
    </xf>
    <xf numFmtId="4" fontId="4" fillId="0" borderId="19"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protection locked="0"/>
    </xf>
    <xf numFmtId="3" fontId="4" fillId="0" borderId="18" xfId="0" applyNumberFormat="1" applyFont="1" applyBorder="1" applyAlignment="1" applyProtection="1">
      <alignment horizontal="center" vertical="center" wrapText="1"/>
      <protection locked="0"/>
    </xf>
    <xf numFmtId="3" fontId="10" fillId="0" borderId="18" xfId="0" applyNumberFormat="1" applyFont="1" applyBorder="1" applyAlignment="1" applyProtection="1">
      <alignment horizontal="center" vertical="center" wrapText="1"/>
      <protection locked="0"/>
    </xf>
    <xf numFmtId="3" fontId="10" fillId="0" borderId="19" xfId="0" applyNumberFormat="1" applyFont="1" applyBorder="1" applyAlignment="1" applyProtection="1">
      <alignment horizontal="center" vertical="center" wrapText="1"/>
      <protection locked="0"/>
    </xf>
    <xf numFmtId="3" fontId="4" fillId="0" borderId="19" xfId="0" applyNumberFormat="1" applyFont="1" applyBorder="1" applyAlignment="1" applyProtection="1">
      <alignment horizontal="center" vertical="center" wrapText="1"/>
      <protection locked="0"/>
    </xf>
    <xf numFmtId="3" fontId="4" fillId="0" borderId="20" xfId="0" applyNumberFormat="1" applyFont="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protection locked="0"/>
    </xf>
    <xf numFmtId="4" fontId="4" fillId="0" borderId="22" xfId="0" applyNumberFormat="1" applyFont="1" applyBorder="1" applyAlignment="1" applyProtection="1">
      <alignment horizontal="center" vertical="center" wrapText="1"/>
      <protection locked="0"/>
    </xf>
    <xf numFmtId="0" fontId="19" fillId="0" borderId="0" xfId="0" applyFont="1" applyAlignment="1">
      <alignment vertical="center"/>
    </xf>
    <xf numFmtId="0" fontId="4" fillId="36" borderId="18" xfId="0" applyFont="1" applyFill="1" applyBorder="1" applyAlignment="1">
      <alignment horizontal="center" vertical="center" wrapText="1"/>
    </xf>
    <xf numFmtId="0" fontId="9" fillId="36" borderId="17" xfId="0" applyFont="1" applyFill="1" applyBorder="1" applyAlignment="1">
      <alignment horizontal="center" vertical="center" wrapText="1"/>
    </xf>
    <xf numFmtId="165" fontId="10" fillId="36" borderId="20" xfId="0" applyNumberFormat="1" applyFont="1" applyFill="1" applyBorder="1" applyAlignment="1">
      <alignment horizontal="center" vertical="center" wrapText="1"/>
    </xf>
    <xf numFmtId="165" fontId="10" fillId="36" borderId="22" xfId="0" applyNumberFormat="1" applyFont="1" applyFill="1" applyBorder="1" applyAlignment="1">
      <alignment horizontal="center" vertical="center" wrapText="1"/>
    </xf>
    <xf numFmtId="3" fontId="4" fillId="36" borderId="20" xfId="0" applyNumberFormat="1" applyFont="1" applyFill="1" applyBorder="1" applyAlignment="1">
      <alignment horizontal="center" vertical="center" wrapText="1"/>
    </xf>
    <xf numFmtId="0" fontId="9" fillId="36" borderId="21" xfId="0" applyFont="1" applyFill="1" applyBorder="1" applyAlignment="1">
      <alignment horizontal="left" vertical="center" wrapText="1"/>
    </xf>
    <xf numFmtId="0" fontId="4" fillId="36" borderId="17" xfId="0" applyFont="1" applyFill="1" applyBorder="1" applyAlignment="1">
      <alignment horizontal="center" vertical="center" wrapText="1"/>
    </xf>
    <xf numFmtId="3" fontId="4" fillId="36" borderId="22" xfId="0" applyNumberFormat="1" applyFont="1" applyFill="1" applyBorder="1" applyAlignment="1">
      <alignment horizontal="center" vertical="center" wrapText="1"/>
    </xf>
    <xf numFmtId="3" fontId="4" fillId="36" borderId="19" xfId="0" applyNumberFormat="1" applyFont="1" applyFill="1" applyBorder="1" applyAlignment="1">
      <alignment horizontal="center" vertical="center" wrapText="1"/>
    </xf>
    <xf numFmtId="165" fontId="4" fillId="36" borderId="20" xfId="0" applyNumberFormat="1"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14" xfId="0" applyFont="1" applyFill="1" applyBorder="1" applyAlignment="1">
      <alignment horizontal="center" vertical="center" wrapText="1"/>
    </xf>
    <xf numFmtId="10" fontId="4" fillId="36" borderId="20"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9" fillId="36" borderId="22" xfId="0" applyFont="1" applyFill="1" applyBorder="1" applyAlignment="1">
      <alignment horizontal="left" vertical="center" wrapText="1"/>
    </xf>
    <xf numFmtId="0" fontId="15" fillId="37" borderId="0" xfId="0" applyFont="1" applyFill="1" applyAlignment="1">
      <alignment vertical="center"/>
    </xf>
    <xf numFmtId="0" fontId="10" fillId="36" borderId="17" xfId="0" applyFont="1" applyFill="1" applyBorder="1" applyAlignment="1">
      <alignment horizontal="center" vertical="center" wrapText="1"/>
    </xf>
    <xf numFmtId="165" fontId="4" fillId="36" borderId="18" xfId="0" applyNumberFormat="1" applyFont="1" applyFill="1" applyBorder="1" applyAlignment="1">
      <alignment horizontal="center" vertical="center" wrapText="1"/>
    </xf>
    <xf numFmtId="0" fontId="4" fillId="36" borderId="20" xfId="0" applyFont="1" applyFill="1" applyBorder="1" applyAlignment="1">
      <alignment horizontal="center" vertical="center" wrapText="1"/>
    </xf>
    <xf numFmtId="0" fontId="15" fillId="0" borderId="0" xfId="0" applyFont="1" applyFill="1" applyAlignment="1">
      <alignment vertical="center"/>
    </xf>
    <xf numFmtId="0" fontId="9" fillId="33" borderId="23"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2" fillId="33" borderId="21" xfId="0" applyFont="1" applyFill="1" applyBorder="1" applyAlignment="1">
      <alignment horizontal="left" vertical="center" wrapText="1"/>
    </xf>
    <xf numFmtId="0" fontId="18" fillId="33" borderId="14" xfId="0" applyFont="1" applyFill="1" applyBorder="1" applyAlignment="1">
      <alignment horizontal="center" vertical="center" wrapText="1"/>
    </xf>
    <xf numFmtId="0" fontId="4" fillId="38" borderId="0" xfId="0" applyFont="1" applyFill="1" applyBorder="1" applyAlignment="1">
      <alignment vertical="center"/>
    </xf>
    <xf numFmtId="1" fontId="4" fillId="8" borderId="14" xfId="0" applyNumberFormat="1" applyFont="1" applyFill="1" applyBorder="1" applyAlignment="1">
      <alignment horizontal="center" vertical="center" wrapText="1"/>
    </xf>
    <xf numFmtId="1" fontId="4" fillId="8" borderId="17" xfId="0" applyNumberFormat="1" applyFont="1" applyFill="1" applyBorder="1" applyAlignment="1">
      <alignment horizontal="center" vertical="center" wrapText="1"/>
    </xf>
    <xf numFmtId="0" fontId="12" fillId="33" borderId="23" xfId="0" applyFont="1" applyFill="1" applyBorder="1" applyAlignment="1">
      <alignment horizontal="left" vertical="center" wrapText="1"/>
    </xf>
    <xf numFmtId="1" fontId="4" fillId="0" borderId="18" xfId="0" applyNumberFormat="1" applyFont="1" applyFill="1" applyBorder="1" applyAlignment="1" applyProtection="1">
      <alignment horizontal="center" vertical="center" wrapText="1"/>
      <protection locked="0"/>
    </xf>
    <xf numFmtId="1" fontId="4" fillId="0" borderId="20" xfId="0" applyNumberFormat="1" applyFont="1" applyFill="1" applyBorder="1" applyAlignment="1" applyProtection="1">
      <alignment horizontal="center" vertical="center" wrapText="1"/>
      <protection locked="0"/>
    </xf>
    <xf numFmtId="0" fontId="11" fillId="0" borderId="0" xfId="0" applyFont="1" applyFill="1" applyAlignment="1">
      <alignment vertical="center"/>
    </xf>
    <xf numFmtId="0" fontId="10" fillId="33" borderId="17" xfId="0" applyFont="1" applyFill="1" applyBorder="1" applyAlignment="1">
      <alignment horizontal="center" vertical="center" wrapText="1"/>
    </xf>
    <xf numFmtId="0" fontId="4" fillId="35" borderId="0" xfId="0" applyFont="1" applyFill="1" applyBorder="1" applyAlignment="1">
      <alignment vertical="center"/>
    </xf>
    <xf numFmtId="0" fontId="14" fillId="0" borderId="0" xfId="0" applyFont="1" applyFill="1" applyAlignment="1">
      <alignment vertical="center"/>
    </xf>
    <xf numFmtId="0" fontId="8" fillId="0" borderId="0" xfId="0" applyFont="1" applyFill="1" applyAlignment="1">
      <alignment vertical="top"/>
    </xf>
    <xf numFmtId="0" fontId="4" fillId="0" borderId="0" xfId="0" applyFont="1" applyFill="1" applyAlignment="1">
      <alignment vertical="center" wrapText="1"/>
    </xf>
    <xf numFmtId="0" fontId="4" fillId="0" borderId="0" xfId="0" applyFont="1" applyFill="1" applyAlignment="1">
      <alignment vertical="top"/>
    </xf>
    <xf numFmtId="0" fontId="3" fillId="0" borderId="0" xfId="0" applyFont="1" applyFill="1" applyBorder="1" applyAlignment="1">
      <alignment vertical="center" wrapText="1"/>
    </xf>
    <xf numFmtId="0" fontId="21" fillId="0" borderId="0" xfId="0" applyFont="1" applyAlignment="1">
      <alignment horizontal="left" vertical="center" indent="5"/>
    </xf>
    <xf numFmtId="0" fontId="21" fillId="0" borderId="0" xfId="0" applyFont="1" applyAlignment="1">
      <alignment horizontal="left" vertical="center" indent="10"/>
    </xf>
    <xf numFmtId="0" fontId="21" fillId="0" borderId="0" xfId="0" applyFont="1" applyFill="1" applyAlignment="1">
      <alignment vertical="center"/>
    </xf>
    <xf numFmtId="0" fontId="14" fillId="0" borderId="0" xfId="0" applyFont="1" applyFill="1" applyBorder="1" applyAlignment="1">
      <alignment vertical="center"/>
    </xf>
    <xf numFmtId="0" fontId="4" fillId="0" borderId="0" xfId="0" applyFont="1" applyFill="1" applyBorder="1" applyAlignment="1">
      <alignment vertical="top"/>
    </xf>
    <xf numFmtId="0" fontId="8" fillId="0" borderId="0" xfId="0" applyFont="1" applyFill="1" applyBorder="1" applyAlignment="1">
      <alignment vertical="top"/>
    </xf>
    <xf numFmtId="0" fontId="5" fillId="0" borderId="0" xfId="0" applyFont="1" applyFill="1" applyBorder="1" applyAlignment="1">
      <alignment vertical="center"/>
    </xf>
    <xf numFmtId="0" fontId="7" fillId="0" borderId="0" xfId="0" applyFont="1" applyFill="1" applyBorder="1" applyAlignment="1">
      <alignment vertical="center"/>
    </xf>
    <xf numFmtId="0" fontId="9" fillId="33" borderId="13"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9" fillId="33" borderId="0" xfId="0" applyFont="1" applyFill="1" applyBorder="1" applyAlignment="1">
      <alignment horizontal="left" vertical="center" wrapText="1"/>
    </xf>
    <xf numFmtId="3" fontId="4" fillId="10" borderId="14" xfId="0" applyNumberFormat="1" applyFont="1" applyFill="1" applyBorder="1" applyAlignment="1">
      <alignment horizontal="center" vertical="center" wrapText="1"/>
    </xf>
    <xf numFmtId="0" fontId="7" fillId="10" borderId="0" xfId="0" applyFont="1" applyFill="1" applyBorder="1" applyAlignment="1">
      <alignment horizontal="left" vertical="center"/>
    </xf>
    <xf numFmtId="0" fontId="4" fillId="10" borderId="14" xfId="0" applyFont="1" applyFill="1" applyBorder="1" applyAlignment="1">
      <alignment horizontal="center" vertical="center" wrapText="1"/>
    </xf>
    <xf numFmtId="0" fontId="10" fillId="10" borderId="23" xfId="0" applyFont="1" applyFill="1" applyBorder="1" applyAlignment="1">
      <alignment horizontal="left" vertical="center"/>
    </xf>
    <xf numFmtId="0" fontId="10" fillId="10" borderId="18" xfId="0" applyFont="1" applyFill="1" applyBorder="1" applyAlignment="1">
      <alignment horizontal="left" vertical="center"/>
    </xf>
    <xf numFmtId="0" fontId="8" fillId="10" borderId="0" xfId="0" applyFont="1" applyFill="1" applyBorder="1" applyAlignment="1">
      <alignment vertical="center" wrapText="1"/>
    </xf>
    <xf numFmtId="0" fontId="4" fillId="10" borderId="18" xfId="0" applyFont="1" applyFill="1" applyBorder="1" applyAlignment="1">
      <alignment horizontal="center" vertical="center" wrapText="1"/>
    </xf>
    <xf numFmtId="0" fontId="9" fillId="10" borderId="21" xfId="0" applyFont="1" applyFill="1" applyBorder="1" applyAlignment="1">
      <alignment horizontal="left" vertical="center" wrapText="1"/>
    </xf>
    <xf numFmtId="0" fontId="10" fillId="10" borderId="14"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12" xfId="0" applyFont="1" applyFill="1" applyBorder="1" applyAlignment="1">
      <alignment horizontal="left" vertical="center" wrapText="1"/>
    </xf>
    <xf numFmtId="3" fontId="10" fillId="0" borderId="12" xfId="0" applyNumberFormat="1" applyFont="1" applyFill="1" applyBorder="1" applyAlignment="1" applyProtection="1">
      <alignment horizontal="center" vertical="center" wrapText="1"/>
      <protection locked="0"/>
    </xf>
    <xf numFmtId="0" fontId="9" fillId="33" borderId="0" xfId="0" applyFont="1" applyFill="1" applyBorder="1" applyAlignment="1">
      <alignment horizontal="center" vertical="center" wrapText="1"/>
    </xf>
    <xf numFmtId="0" fontId="9" fillId="33" borderId="0" xfId="0" applyFont="1" applyFill="1" applyAlignment="1">
      <alignment horizontal="center" vertical="center" wrapText="1"/>
    </xf>
    <xf numFmtId="0" fontId="70" fillId="0" borderId="0" xfId="0" applyFont="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9" fillId="13" borderId="23" xfId="0" applyFont="1" applyFill="1" applyBorder="1" applyAlignment="1">
      <alignment horizontal="left" vertical="center" wrapText="1"/>
    </xf>
    <xf numFmtId="0" fontId="4" fillId="13" borderId="14" xfId="0" applyFont="1" applyFill="1" applyBorder="1" applyAlignment="1">
      <alignment horizontal="center" vertical="center" wrapText="1"/>
    </xf>
    <xf numFmtId="3" fontId="4" fillId="2" borderId="18"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top"/>
      <protection locked="0"/>
    </xf>
    <xf numFmtId="0" fontId="15" fillId="0" borderId="0" xfId="0" applyFont="1" applyAlignment="1">
      <alignment vertical="center" wrapText="1"/>
    </xf>
    <xf numFmtId="0" fontId="12" fillId="0" borderId="0" xfId="0" applyFont="1" applyFill="1" applyAlignment="1">
      <alignment vertical="top" wrapText="1"/>
    </xf>
    <xf numFmtId="0" fontId="8" fillId="0" borderId="0" xfId="0" applyFont="1" applyFill="1" applyAlignment="1">
      <alignment vertical="top" wrapText="1"/>
    </xf>
    <xf numFmtId="3" fontId="4" fillId="37" borderId="18"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left" vertical="center"/>
    </xf>
    <xf numFmtId="0" fontId="70" fillId="37" borderId="0" xfId="0" applyFont="1" applyFill="1" applyAlignment="1">
      <alignment vertical="center"/>
    </xf>
    <xf numFmtId="0" fontId="70" fillId="0" borderId="0" xfId="0" applyFont="1" applyFill="1" applyAlignment="1">
      <alignment vertical="center"/>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4" fillId="0" borderId="26" xfId="0" applyFont="1" applyFill="1" applyBorder="1" applyAlignment="1" applyProtection="1">
      <alignment horizontal="center" vertical="center" wrapText="1"/>
      <protection locked="0"/>
    </xf>
    <xf numFmtId="9" fontId="4" fillId="0" borderId="10" xfId="52"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1" fontId="0" fillId="0" borderId="0" xfId="0" applyNumberFormat="1" applyAlignment="1" applyProtection="1">
      <alignment/>
      <protection locked="0"/>
    </xf>
    <xf numFmtId="49" fontId="4" fillId="0" borderId="18"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left" vertical="center" wrapText="1"/>
      <protection locked="0"/>
    </xf>
    <xf numFmtId="1" fontId="4" fillId="0" borderId="18" xfId="0" applyNumberFormat="1" applyFont="1" applyBorder="1" applyAlignment="1" applyProtection="1">
      <alignment horizontal="center" vertical="center"/>
      <protection locked="0"/>
    </xf>
    <xf numFmtId="49" fontId="8" fillId="0" borderId="14" xfId="0" applyNumberFormat="1" applyFont="1" applyFill="1" applyBorder="1" applyAlignment="1" applyProtection="1">
      <alignment vertical="center"/>
      <protection locked="0"/>
    </xf>
    <xf numFmtId="0" fontId="5" fillId="0" borderId="0" xfId="0" applyFont="1" applyFill="1" applyAlignment="1">
      <alignment vertical="center"/>
    </xf>
    <xf numFmtId="0" fontId="21" fillId="0" borderId="0" xfId="0" applyFont="1" applyFill="1" applyAlignment="1">
      <alignment horizontal="left" vertical="center" indent="5"/>
    </xf>
    <xf numFmtId="0" fontId="21" fillId="0" borderId="0" xfId="0" applyFont="1" applyFill="1" applyAlignment="1">
      <alignment horizontal="left" vertical="center" indent="10"/>
    </xf>
    <xf numFmtId="4" fontId="4" fillId="0" borderId="0" xfId="0" applyNumberFormat="1" applyFont="1" applyFill="1" applyBorder="1" applyAlignment="1" applyProtection="1">
      <alignment horizontal="center" vertical="center"/>
      <protection locked="0"/>
    </xf>
    <xf numFmtId="3" fontId="9" fillId="39" borderId="18" xfId="0" applyNumberFormat="1" applyFont="1" applyFill="1" applyBorder="1" applyAlignment="1" applyProtection="1">
      <alignment horizontal="left" vertical="center" wrapText="1"/>
      <protection locked="0"/>
    </xf>
    <xf numFmtId="0" fontId="73" fillId="39" borderId="0" xfId="0" applyFont="1" applyFill="1" applyAlignment="1">
      <alignment horizontal="left" vertical="center"/>
    </xf>
    <xf numFmtId="0" fontId="73" fillId="39" borderId="0" xfId="0" applyFont="1" applyFill="1" applyAlignment="1">
      <alignment horizontal="center" vertical="center"/>
    </xf>
    <xf numFmtId="0" fontId="73" fillId="39" borderId="0" xfId="0" applyFont="1" applyFill="1" applyAlignment="1">
      <alignment vertical="center"/>
    </xf>
    <xf numFmtId="0" fontId="9" fillId="39" borderId="14" xfId="0" applyFont="1" applyFill="1" applyBorder="1" applyAlignment="1">
      <alignment horizontal="center" vertical="center"/>
    </xf>
    <xf numFmtId="0" fontId="9" fillId="39" borderId="17" xfId="0" applyFont="1" applyFill="1" applyBorder="1" applyAlignment="1">
      <alignment horizontal="center" vertical="center"/>
    </xf>
    <xf numFmtId="0" fontId="9" fillId="33" borderId="13" xfId="0" applyFont="1" applyFill="1" applyBorder="1" applyAlignment="1">
      <alignment horizontal="left" vertical="center" wrapText="1"/>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9" fillId="8" borderId="23" xfId="0" applyFont="1" applyFill="1" applyBorder="1" applyAlignment="1">
      <alignment horizontal="left" vertical="center" wrapText="1"/>
    </xf>
    <xf numFmtId="165" fontId="4" fillId="36" borderId="22" xfId="0" applyNumberFormat="1" applyFont="1" applyFill="1" applyBorder="1" applyAlignment="1">
      <alignment horizontal="center" vertical="center" wrapText="1"/>
    </xf>
    <xf numFmtId="10" fontId="4" fillId="36" borderId="22" xfId="0" applyNumberFormat="1" applyFont="1" applyFill="1" applyBorder="1" applyAlignment="1">
      <alignment horizontal="center" vertical="center" wrapText="1"/>
    </xf>
    <xf numFmtId="3" fontId="4" fillId="0" borderId="30" xfId="0" applyNumberFormat="1" applyFont="1" applyFill="1" applyBorder="1" applyAlignment="1" applyProtection="1">
      <alignment horizontal="center" vertical="center" wrapText="1"/>
      <protection locked="0"/>
    </xf>
    <xf numFmtId="10" fontId="4" fillId="36" borderId="31" xfId="0" applyNumberFormat="1" applyFont="1" applyFill="1" applyBorder="1" applyAlignment="1">
      <alignment horizontal="center" vertical="center" wrapText="1"/>
    </xf>
    <xf numFmtId="3" fontId="4" fillId="0" borderId="20" xfId="0" applyNumberFormat="1" applyFont="1" applyFill="1" applyBorder="1" applyAlignment="1" applyProtection="1">
      <alignment horizontal="center" vertical="center" wrapText="1"/>
      <protection locked="0"/>
    </xf>
    <xf numFmtId="3" fontId="4" fillId="0" borderId="22" xfId="0" applyNumberFormat="1" applyFont="1" applyFill="1" applyBorder="1" applyAlignment="1" applyProtection="1">
      <alignment horizontal="center" vertical="center" wrapText="1"/>
      <protection locked="0"/>
    </xf>
    <xf numFmtId="0" fontId="9" fillId="10" borderId="23"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10" borderId="13" xfId="0" applyFont="1" applyFill="1" applyBorder="1" applyAlignment="1">
      <alignment horizontal="left" vertical="center" wrapText="1"/>
    </xf>
    <xf numFmtId="0" fontId="4" fillId="0" borderId="14" xfId="0"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178" fontId="10" fillId="36" borderId="20" xfId="0" applyNumberFormat="1" applyFont="1" applyFill="1" applyBorder="1" applyAlignment="1">
      <alignment horizontal="center" vertical="center" wrapText="1"/>
    </xf>
    <xf numFmtId="3" fontId="4" fillId="0" borderId="18"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9" fillId="13" borderId="13" xfId="0" applyFont="1" applyFill="1" applyBorder="1" applyAlignment="1">
      <alignment horizontal="left" vertical="center" wrapText="1"/>
    </xf>
    <xf numFmtId="49" fontId="9" fillId="27" borderId="19" xfId="0" applyNumberFormat="1" applyFont="1" applyFill="1" applyBorder="1" applyAlignment="1" applyProtection="1">
      <alignment horizontal="center" vertical="center"/>
      <protection locked="0"/>
    </xf>
    <xf numFmtId="0" fontId="2" fillId="18" borderId="13" xfId="0" applyFont="1" applyFill="1" applyBorder="1" applyAlignment="1">
      <alignment vertical="center" wrapText="1"/>
    </xf>
    <xf numFmtId="0" fontId="9" fillId="18" borderId="14" xfId="0" applyFont="1" applyFill="1" applyBorder="1" applyAlignment="1">
      <alignment horizontal="center" vertical="center"/>
    </xf>
    <xf numFmtId="0" fontId="9" fillId="18" borderId="21" xfId="0" applyFont="1" applyFill="1" applyBorder="1" applyAlignment="1">
      <alignment horizontal="left" vertical="center" wrapText="1"/>
    </xf>
    <xf numFmtId="3" fontId="9" fillId="39" borderId="13" xfId="0" applyNumberFormat="1" applyFont="1" applyFill="1" applyBorder="1" applyAlignment="1" applyProtection="1">
      <alignment horizontal="left" vertical="center" wrapText="1"/>
      <protection locked="0"/>
    </xf>
    <xf numFmtId="3" fontId="9" fillId="39" borderId="17" xfId="0" applyNumberFormat="1" applyFont="1" applyFill="1" applyBorder="1" applyAlignment="1" applyProtection="1">
      <alignment horizontal="left" vertical="center" wrapText="1"/>
      <protection locked="0"/>
    </xf>
    <xf numFmtId="3" fontId="9" fillId="39" borderId="23" xfId="0" applyNumberFormat="1" applyFont="1" applyFill="1" applyBorder="1" applyAlignment="1" applyProtection="1">
      <alignment horizontal="left" vertical="center" wrapText="1"/>
      <protection locked="0"/>
    </xf>
    <xf numFmtId="3" fontId="9" fillId="39" borderId="20" xfId="0" applyNumberFormat="1" applyFont="1" applyFill="1" applyBorder="1" applyAlignment="1" applyProtection="1">
      <alignment horizontal="left" vertical="center" wrapText="1"/>
      <protection locked="0"/>
    </xf>
    <xf numFmtId="3" fontId="9" fillId="39" borderId="21" xfId="0" applyNumberFormat="1" applyFont="1" applyFill="1" applyBorder="1" applyAlignment="1" applyProtection="1">
      <alignment horizontal="left" vertical="center"/>
      <protection locked="0"/>
    </xf>
    <xf numFmtId="3" fontId="9" fillId="39" borderId="18" xfId="0" applyNumberFormat="1" applyFont="1" applyFill="1" applyBorder="1" applyAlignment="1" applyProtection="1">
      <alignment horizontal="right" vertical="center" wrapText="1"/>
      <protection locked="0"/>
    </xf>
    <xf numFmtId="164" fontId="9" fillId="39" borderId="18" xfId="0" applyNumberFormat="1" applyFont="1" applyFill="1" applyBorder="1" applyAlignment="1" applyProtection="1">
      <alignment horizontal="right" vertical="center" wrapText="1"/>
      <protection locked="0"/>
    </xf>
    <xf numFmtId="164" fontId="9" fillId="39" borderId="19" xfId="0" applyNumberFormat="1" applyFont="1" applyFill="1" applyBorder="1" applyAlignment="1" applyProtection="1">
      <alignment horizontal="right" vertical="center"/>
      <protection locked="0"/>
    </xf>
    <xf numFmtId="164" fontId="9" fillId="39" borderId="18" xfId="0" applyNumberFormat="1" applyFont="1" applyFill="1" applyBorder="1" applyAlignment="1" applyProtection="1">
      <alignment horizontal="right" vertical="center"/>
      <protection locked="0"/>
    </xf>
    <xf numFmtId="9" fontId="4" fillId="36" borderId="20" xfId="52" applyFont="1" applyFill="1" applyBorder="1" applyAlignment="1">
      <alignment horizontal="center" vertical="center" wrapText="1"/>
    </xf>
    <xf numFmtId="0" fontId="10" fillId="10" borderId="21" xfId="0" applyFont="1" applyFill="1" applyBorder="1" applyAlignment="1">
      <alignment horizontal="left" vertical="center" wrapText="1"/>
    </xf>
    <xf numFmtId="9" fontId="4" fillId="36" borderId="22" xfId="52" applyFont="1" applyFill="1" applyBorder="1" applyAlignment="1">
      <alignment horizontal="center" vertical="center" wrapText="1"/>
    </xf>
    <xf numFmtId="3" fontId="4" fillId="0" borderId="32" xfId="0" applyNumberFormat="1" applyFont="1" applyBorder="1" applyAlignment="1" applyProtection="1">
      <alignment horizontal="center" vertical="center" wrapText="1"/>
      <protection locked="0"/>
    </xf>
    <xf numFmtId="165" fontId="4" fillId="36" borderId="19" xfId="0" applyNumberFormat="1" applyFont="1" applyFill="1" applyBorder="1" applyAlignment="1">
      <alignment horizontal="center" vertical="center" wrapText="1"/>
    </xf>
    <xf numFmtId="0" fontId="9" fillId="33" borderId="13"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0" fillId="33" borderId="23" xfId="0" applyFont="1" applyFill="1" applyBorder="1" applyAlignment="1">
      <alignment horizontal="left" vertical="center" wrapText="1"/>
    </xf>
    <xf numFmtId="49" fontId="9" fillId="27" borderId="19" xfId="0" applyNumberFormat="1" applyFont="1" applyFill="1" applyBorder="1" applyAlignment="1" applyProtection="1">
      <alignment horizontal="center" vertical="center"/>
      <protection locked="0"/>
    </xf>
    <xf numFmtId="0" fontId="10" fillId="33" borderId="21" xfId="0" applyFont="1" applyFill="1" applyBorder="1" applyAlignment="1">
      <alignment horizontal="left" vertical="center" wrapText="1"/>
    </xf>
    <xf numFmtId="0" fontId="9" fillId="33" borderId="17" xfId="0" applyFont="1" applyFill="1" applyBorder="1" applyAlignment="1">
      <alignment horizontal="center" vertical="center"/>
    </xf>
    <xf numFmtId="49" fontId="4" fillId="0" borderId="20" xfId="0" applyNumberFormat="1" applyFont="1" applyBorder="1" applyAlignment="1" applyProtection="1">
      <alignment horizontal="center" vertical="center"/>
      <protection locked="0"/>
    </xf>
    <xf numFmtId="1" fontId="4" fillId="0" borderId="20"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wrapText="1"/>
      <protection locked="0"/>
    </xf>
    <xf numFmtId="4" fontId="4" fillId="0" borderId="20" xfId="0" applyNumberFormat="1" applyFont="1" applyBorder="1" applyAlignment="1" applyProtection="1">
      <alignment horizontal="center" vertical="center"/>
      <protection locked="0"/>
    </xf>
    <xf numFmtId="3" fontId="4" fillId="2" borderId="20" xfId="0" applyNumberFormat="1" applyFont="1" applyFill="1" applyBorder="1" applyAlignment="1" applyProtection="1">
      <alignment horizontal="center" vertical="center" wrapText="1"/>
      <protection locked="0"/>
    </xf>
    <xf numFmtId="3" fontId="4" fillId="2" borderId="22" xfId="0" applyNumberFormat="1" applyFont="1" applyFill="1" applyBorder="1" applyAlignment="1" applyProtection="1">
      <alignment horizontal="center" vertical="center" wrapText="1"/>
      <protection locked="0"/>
    </xf>
    <xf numFmtId="164" fontId="4" fillId="0" borderId="20" xfId="0" applyNumberFormat="1" applyFont="1" applyFill="1" applyBorder="1" applyAlignment="1" applyProtection="1">
      <alignment horizontal="center" vertical="center" wrapText="1"/>
      <protection locked="0"/>
    </xf>
    <xf numFmtId="164" fontId="4" fillId="0" borderId="22" xfId="0" applyNumberFormat="1" applyFont="1" applyFill="1" applyBorder="1" applyAlignment="1" applyProtection="1">
      <alignment horizontal="center" vertical="center" wrapText="1"/>
      <protection locked="0"/>
    </xf>
    <xf numFmtId="49" fontId="10" fillId="0" borderId="18"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wrapText="1"/>
      <protection locked="0"/>
    </xf>
    <xf numFmtId="49" fontId="10" fillId="0" borderId="19" xfId="0" applyNumberFormat="1" applyFont="1" applyFill="1" applyBorder="1" applyAlignment="1" applyProtection="1">
      <alignment horizontal="center" vertical="center" wrapText="1"/>
      <protection locked="0"/>
    </xf>
    <xf numFmtId="49" fontId="10" fillId="0" borderId="22" xfId="0" applyNumberFormat="1" applyFont="1" applyFill="1" applyBorder="1" applyAlignment="1" applyProtection="1">
      <alignment horizontal="center" vertical="center" wrapText="1"/>
      <protection locked="0"/>
    </xf>
    <xf numFmtId="167" fontId="4" fillId="0" borderId="18" xfId="0" applyNumberFormat="1" applyFont="1" applyFill="1" applyBorder="1" applyAlignment="1" applyProtection="1">
      <alignment horizontal="left" vertical="center"/>
      <protection locked="0"/>
    </xf>
    <xf numFmtId="4" fontId="4" fillId="0" borderId="31" xfId="0" applyNumberFormat="1" applyFont="1" applyFill="1" applyBorder="1" applyAlignment="1" applyProtection="1">
      <alignment horizontal="center" vertical="center" wrapText="1"/>
      <protection locked="0"/>
    </xf>
    <xf numFmtId="4" fontId="9" fillId="39" borderId="22" xfId="0" applyNumberFormat="1" applyFont="1" applyFill="1" applyBorder="1" applyAlignment="1" applyProtection="1">
      <alignment horizontal="left" vertical="center"/>
      <protection locked="0"/>
    </xf>
    <xf numFmtId="164" fontId="9" fillId="39" borderId="18" xfId="0" applyNumberFormat="1" applyFont="1" applyFill="1" applyBorder="1" applyAlignment="1" applyProtection="1">
      <alignment horizontal="left" vertical="center" wrapText="1"/>
      <protection locked="0"/>
    </xf>
    <xf numFmtId="164" fontId="9" fillId="39" borderId="20" xfId="0" applyNumberFormat="1" applyFont="1" applyFill="1" applyBorder="1" applyAlignment="1" applyProtection="1">
      <alignment horizontal="left" vertical="center" wrapText="1"/>
      <protection locked="0"/>
    </xf>
    <xf numFmtId="164" fontId="9" fillId="39" borderId="18" xfId="0" applyNumberFormat="1" applyFont="1" applyFill="1" applyBorder="1" applyAlignment="1" applyProtection="1">
      <alignment horizontal="left" vertical="center"/>
      <protection locked="0"/>
    </xf>
    <xf numFmtId="164" fontId="9" fillId="39" borderId="20" xfId="0" applyNumberFormat="1" applyFont="1" applyFill="1" applyBorder="1" applyAlignment="1" applyProtection="1">
      <alignment horizontal="left" vertical="center"/>
      <protection locked="0"/>
    </xf>
    <xf numFmtId="164" fontId="9" fillId="39" borderId="19" xfId="0" applyNumberFormat="1" applyFont="1" applyFill="1" applyBorder="1" applyAlignment="1" applyProtection="1">
      <alignment horizontal="left" vertical="center"/>
      <protection locked="0"/>
    </xf>
    <xf numFmtId="164" fontId="9" fillId="39" borderId="22" xfId="0" applyNumberFormat="1" applyFont="1" applyFill="1" applyBorder="1" applyAlignment="1" applyProtection="1">
      <alignment horizontal="left" vertical="center"/>
      <protection locked="0"/>
    </xf>
    <xf numFmtId="180" fontId="10" fillId="36" borderId="22" xfId="47" applyNumberFormat="1" applyFont="1" applyFill="1" applyBorder="1" applyAlignment="1">
      <alignment horizontal="center" vertical="center" wrapText="1"/>
    </xf>
    <xf numFmtId="0" fontId="9" fillId="10" borderId="13" xfId="0" applyFont="1" applyFill="1" applyBorder="1" applyAlignment="1">
      <alignment horizontal="left" vertical="center" wrapText="1"/>
    </xf>
    <xf numFmtId="0" fontId="9" fillId="10" borderId="23"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10" borderId="23" xfId="0" applyFont="1" applyFill="1" applyBorder="1" applyAlignment="1">
      <alignment horizontal="left" vertical="center" wrapText="1"/>
    </xf>
    <xf numFmtId="0" fontId="10" fillId="10" borderId="18"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7" fillId="33" borderId="15" xfId="0" applyFont="1" applyFill="1" applyBorder="1" applyAlignment="1">
      <alignment vertical="center"/>
    </xf>
    <xf numFmtId="0" fontId="11" fillId="33" borderId="30" xfId="0" applyFont="1" applyFill="1" applyBorder="1" applyAlignment="1">
      <alignment horizontal="right" vertical="center"/>
    </xf>
    <xf numFmtId="1" fontId="17" fillId="33" borderId="31" xfId="0" applyNumberFormat="1" applyFont="1" applyFill="1" applyBorder="1" applyAlignment="1" applyProtection="1">
      <alignment horizontal="left" vertical="center"/>
      <protection locked="0"/>
    </xf>
    <xf numFmtId="168" fontId="4" fillId="0" borderId="19" xfId="0" applyNumberFormat="1" applyFont="1" applyFill="1" applyBorder="1" applyAlignment="1" applyProtection="1">
      <alignment horizontal="left" vertical="center"/>
      <protection locked="0"/>
    </xf>
    <xf numFmtId="1" fontId="4" fillId="0" borderId="19" xfId="0" applyNumberFormat="1" applyFont="1" applyFill="1" applyBorder="1" applyAlignment="1" applyProtection="1">
      <alignment horizontal="center" vertical="center" wrapText="1"/>
      <protection locked="0"/>
    </xf>
    <xf numFmtId="1" fontId="4" fillId="0" borderId="22" xfId="0" applyNumberFormat="1" applyFont="1" applyFill="1" applyBorder="1" applyAlignment="1" applyProtection="1">
      <alignment horizontal="center" vertical="center" wrapText="1"/>
      <protection locked="0"/>
    </xf>
    <xf numFmtId="0" fontId="8" fillId="0" borderId="30"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25" fillId="0" borderId="0" xfId="0" applyFont="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Alignment="1">
      <alignment vertical="center"/>
    </xf>
    <xf numFmtId="0" fontId="26" fillId="0" borderId="0" xfId="0" applyFont="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0" xfId="0" applyFont="1" applyFill="1" applyBorder="1" applyAlignment="1">
      <alignment horizontal="left" vertical="center" wrapText="1"/>
    </xf>
    <xf numFmtId="0" fontId="5" fillId="33" borderId="0" xfId="0" applyFont="1" applyFill="1" applyBorder="1" applyAlignment="1">
      <alignment vertical="center"/>
    </xf>
    <xf numFmtId="0" fontId="21" fillId="33" borderId="0" xfId="0" applyFont="1" applyFill="1" applyBorder="1" applyAlignment="1">
      <alignment vertical="center"/>
    </xf>
    <xf numFmtId="0" fontId="21" fillId="40" borderId="0" xfId="0" applyFont="1" applyFill="1" applyBorder="1" applyAlignment="1">
      <alignment vertical="center"/>
    </xf>
    <xf numFmtId="0" fontId="21" fillId="0" borderId="0" xfId="0" applyFont="1" applyFill="1" applyBorder="1" applyAlignment="1">
      <alignment vertical="center"/>
    </xf>
    <xf numFmtId="0" fontId="2" fillId="0" borderId="0" xfId="0" applyFont="1" applyFill="1" applyBorder="1" applyAlignment="1">
      <alignment vertical="center"/>
    </xf>
    <xf numFmtId="0" fontId="5" fillId="40" borderId="0" xfId="0" applyFont="1" applyFill="1" applyBorder="1" applyAlignment="1">
      <alignment horizontal="left" vertical="center" wrapText="1"/>
    </xf>
    <xf numFmtId="0" fontId="5" fillId="40" borderId="0" xfId="0" applyFont="1" applyFill="1" applyBorder="1" applyAlignment="1">
      <alignment horizontal="center" vertical="center" wrapText="1"/>
    </xf>
    <xf numFmtId="0" fontId="2" fillId="40" borderId="0" xfId="0" applyFont="1" applyFill="1" applyBorder="1" applyAlignment="1">
      <alignment horizontal="left" vertical="center"/>
    </xf>
    <xf numFmtId="0" fontId="2" fillId="4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5" fillId="34" borderId="0" xfId="0" applyFont="1" applyFill="1" applyBorder="1" applyAlignment="1">
      <alignment horizontal="left" vertical="center"/>
    </xf>
    <xf numFmtId="0" fontId="4" fillId="0" borderId="18" xfId="0" applyFont="1" applyBorder="1" applyAlignment="1" applyProtection="1">
      <alignment horizontal="left" vertical="center" wrapText="1"/>
      <protection locked="0"/>
    </xf>
    <xf numFmtId="14" fontId="4" fillId="0" borderId="18" xfId="0" applyNumberFormat="1" applyFont="1" applyBorder="1" applyAlignment="1" applyProtection="1">
      <alignment horizontal="left" vertical="center" wrapText="1"/>
      <protection locked="0"/>
    </xf>
    <xf numFmtId="168" fontId="4" fillId="0" borderId="18" xfId="0" applyNumberFormat="1" applyFont="1" applyFill="1" applyBorder="1" applyAlignment="1" applyProtection="1">
      <alignment horizontal="left" vertical="center"/>
      <protection locked="0"/>
    </xf>
    <xf numFmtId="0" fontId="9" fillId="36" borderId="33" xfId="0" applyFont="1" applyFill="1" applyBorder="1" applyAlignment="1">
      <alignment horizontal="left" vertical="center" wrapText="1"/>
    </xf>
    <xf numFmtId="9" fontId="4" fillId="36" borderId="34" xfId="52" applyFont="1" applyFill="1" applyBorder="1" applyAlignment="1" applyProtection="1">
      <alignment horizontal="center" vertical="center" wrapText="1"/>
      <protection locked="0"/>
    </xf>
    <xf numFmtId="0" fontId="4" fillId="36" borderId="22" xfId="0" applyFont="1" applyFill="1" applyBorder="1" applyAlignment="1">
      <alignment vertical="center"/>
    </xf>
    <xf numFmtId="3" fontId="4" fillId="36" borderId="18" xfId="0" applyNumberFormat="1" applyFont="1" applyFill="1" applyBorder="1" applyAlignment="1">
      <alignment horizontal="center" vertical="center" wrapText="1"/>
    </xf>
    <xf numFmtId="4" fontId="4" fillId="36" borderId="19" xfId="0" applyNumberFormat="1"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22" xfId="0" applyFont="1" applyFill="1" applyBorder="1" applyAlignment="1">
      <alignment horizontal="center" vertical="center" wrapText="1"/>
    </xf>
    <xf numFmtId="9" fontId="4" fillId="36" borderId="31" xfId="52" applyFont="1" applyFill="1" applyBorder="1" applyAlignment="1" applyProtection="1">
      <alignment horizontal="center" vertical="center" wrapText="1"/>
      <protection locked="0"/>
    </xf>
    <xf numFmtId="0" fontId="4" fillId="27" borderId="35" xfId="0" applyFont="1" applyFill="1" applyBorder="1" applyAlignment="1" applyProtection="1">
      <alignment horizontal="center" vertical="center"/>
      <protection locked="0"/>
    </xf>
    <xf numFmtId="0" fontId="10" fillId="33" borderId="21"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21" xfId="0" applyFont="1" applyFill="1" applyBorder="1" applyAlignment="1">
      <alignment horizontal="left" vertical="center" wrapText="1"/>
    </xf>
    <xf numFmtId="0" fontId="9" fillId="10" borderId="23" xfId="0" applyFont="1" applyFill="1" applyBorder="1" applyAlignment="1">
      <alignment horizontal="left" vertical="center" wrapText="1"/>
    </xf>
    <xf numFmtId="165" fontId="4" fillId="41" borderId="18" xfId="0" applyNumberFormat="1" applyFont="1" applyFill="1" applyBorder="1" applyAlignment="1">
      <alignment horizontal="center" vertical="center" wrapText="1"/>
    </xf>
    <xf numFmtId="165" fontId="4" fillId="41" borderId="20" xfId="0" applyNumberFormat="1" applyFont="1" applyFill="1" applyBorder="1" applyAlignment="1">
      <alignment horizontal="center" vertical="center" wrapText="1"/>
    </xf>
    <xf numFmtId="0" fontId="12" fillId="42" borderId="0" xfId="0" applyNumberFormat="1" applyFont="1" applyFill="1" applyBorder="1" applyAlignment="1" applyProtection="1">
      <alignment horizontal="left" vertical="top"/>
      <protection locked="0"/>
    </xf>
    <xf numFmtId="0" fontId="9" fillId="0" borderId="0" xfId="0" applyFont="1" applyFill="1" applyBorder="1" applyAlignment="1">
      <alignment horizontal="left" vertical="center" wrapText="1"/>
    </xf>
    <xf numFmtId="0" fontId="4" fillId="39" borderId="23" xfId="0" applyFont="1" applyFill="1" applyBorder="1" applyAlignment="1">
      <alignment horizontal="left" vertical="center"/>
    </xf>
    <xf numFmtId="0" fontId="4" fillId="39" borderId="18" xfId="0" applyFont="1" applyFill="1" applyBorder="1" applyAlignment="1">
      <alignment horizontal="left" vertical="center"/>
    </xf>
    <xf numFmtId="0" fontId="9" fillId="33" borderId="36" xfId="0" applyFont="1" applyFill="1" applyBorder="1" applyAlignment="1">
      <alignment horizontal="left" vertical="center" wrapText="1"/>
    </xf>
    <xf numFmtId="0" fontId="9" fillId="33" borderId="37"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9" fillId="33" borderId="39" xfId="0" applyFont="1" applyFill="1" applyBorder="1" applyAlignment="1">
      <alignment horizontal="left" vertical="center" wrapText="1"/>
    </xf>
    <xf numFmtId="0" fontId="9" fillId="10" borderId="27" xfId="0" applyFont="1" applyFill="1" applyBorder="1" applyAlignment="1">
      <alignment horizontal="left" vertical="center" wrapText="1"/>
    </xf>
    <xf numFmtId="0" fontId="9" fillId="10" borderId="40" xfId="0" applyFont="1" applyFill="1" applyBorder="1" applyAlignment="1">
      <alignment horizontal="left" vertical="center" wrapText="1"/>
    </xf>
    <xf numFmtId="0" fontId="9" fillId="10" borderId="23" xfId="0" applyFont="1" applyFill="1" applyBorder="1" applyAlignment="1">
      <alignment horizontal="left" vertical="center" wrapText="1"/>
    </xf>
    <xf numFmtId="0" fontId="9" fillId="10" borderId="18" xfId="0" applyFont="1" applyFill="1" applyBorder="1" applyAlignment="1">
      <alignment horizontal="left" vertical="center" wrapText="1"/>
    </xf>
    <xf numFmtId="0" fontId="9" fillId="10" borderId="29" xfId="0" applyFont="1" applyFill="1" applyBorder="1" applyAlignment="1">
      <alignment horizontal="left" vertical="center" wrapText="1"/>
    </xf>
    <xf numFmtId="0" fontId="9" fillId="10" borderId="41" xfId="0" applyFont="1" applyFill="1" applyBorder="1" applyAlignment="1">
      <alignment horizontal="left" vertical="center" wrapText="1"/>
    </xf>
    <xf numFmtId="0" fontId="9" fillId="18" borderId="14" xfId="0" applyFont="1" applyFill="1" applyBorder="1" applyAlignment="1">
      <alignment horizontal="center" vertical="center"/>
    </xf>
    <xf numFmtId="0" fontId="9" fillId="18" borderId="17" xfId="0" applyFont="1" applyFill="1" applyBorder="1" applyAlignment="1">
      <alignment horizontal="center" vertical="center"/>
    </xf>
    <xf numFmtId="0" fontId="9" fillId="33" borderId="13"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27" borderId="0" xfId="0" applyFont="1" applyFill="1" applyBorder="1" applyAlignment="1" applyProtection="1">
      <alignment horizontal="center" vertical="top"/>
      <protection locked="0"/>
    </xf>
    <xf numFmtId="0" fontId="12" fillId="42" borderId="0" xfId="0" applyFont="1" applyFill="1" applyBorder="1" applyAlignment="1" applyProtection="1">
      <alignment horizontal="center" vertical="top" wrapText="1"/>
      <protection locked="0"/>
    </xf>
    <xf numFmtId="0" fontId="10" fillId="10" borderId="28" xfId="0" applyFont="1" applyFill="1" applyBorder="1" applyAlignment="1">
      <alignment horizontal="left" vertical="center" wrapText="1"/>
    </xf>
    <xf numFmtId="0" fontId="10" fillId="10" borderId="42"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6" borderId="19" xfId="0" applyFont="1" applyFill="1" applyBorder="1" applyAlignment="1">
      <alignment horizontal="left" vertical="center" wrapText="1"/>
    </xf>
    <xf numFmtId="0" fontId="9" fillId="10" borderId="15" xfId="0" applyFont="1" applyFill="1" applyBorder="1" applyAlignment="1">
      <alignment horizontal="left" vertical="center" wrapText="1"/>
    </xf>
    <xf numFmtId="0" fontId="9" fillId="10" borderId="30" xfId="0" applyFont="1" applyFill="1" applyBorder="1" applyAlignment="1">
      <alignment horizontal="left" vertical="center" wrapText="1"/>
    </xf>
    <xf numFmtId="49" fontId="9" fillId="27" borderId="0" xfId="0" applyNumberFormat="1" applyFont="1" applyFill="1" applyBorder="1" applyAlignment="1" applyProtection="1">
      <alignment horizontal="left" vertical="top" wrapText="1"/>
      <protection locked="0"/>
    </xf>
    <xf numFmtId="0" fontId="9" fillId="33" borderId="23"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5" borderId="18" xfId="0" applyFont="1" applyFill="1" applyBorder="1" applyAlignment="1" applyProtection="1">
      <alignment horizontal="left" vertical="center" wrapText="1"/>
      <protection locked="0"/>
    </xf>
    <xf numFmtId="0" fontId="4" fillId="35" borderId="20" xfId="0" applyFont="1" applyFill="1" applyBorder="1" applyAlignment="1" applyProtection="1">
      <alignment horizontal="left" vertical="center" wrapText="1"/>
      <protection locked="0"/>
    </xf>
    <xf numFmtId="0" fontId="10" fillId="10" borderId="23" xfId="0" applyFont="1" applyFill="1" applyBorder="1" applyAlignment="1">
      <alignment horizontal="left" vertical="center" wrapText="1"/>
    </xf>
    <xf numFmtId="0" fontId="10" fillId="10" borderId="18" xfId="0" applyFont="1" applyFill="1" applyBorder="1" applyAlignment="1">
      <alignment horizontal="left" vertical="center" wrapText="1"/>
    </xf>
    <xf numFmtId="49" fontId="4" fillId="0" borderId="19" xfId="0" applyNumberFormat="1" applyFont="1" applyBorder="1" applyAlignment="1" applyProtection="1">
      <alignment horizontal="left" vertical="center" wrapText="1"/>
      <protection locked="0"/>
    </xf>
    <xf numFmtId="0" fontId="2"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9" fillId="36" borderId="15" xfId="0" applyFont="1" applyFill="1" applyBorder="1" applyAlignment="1">
      <alignment horizontal="left" vertical="center" wrapText="1"/>
    </xf>
    <xf numFmtId="0" fontId="9" fillId="36" borderId="30" xfId="0" applyFont="1" applyFill="1" applyBorder="1" applyAlignment="1">
      <alignment horizontal="left" vertical="center" wrapText="1"/>
    </xf>
    <xf numFmtId="49" fontId="4" fillId="0" borderId="14"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0" fontId="10" fillId="0" borderId="0" xfId="0" applyFont="1" applyFill="1" applyBorder="1" applyAlignment="1">
      <alignment horizontal="left" vertical="center" wrapText="1"/>
    </xf>
    <xf numFmtId="49" fontId="4" fillId="0" borderId="18"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0" fontId="72" fillId="0" borderId="0" xfId="0" applyFont="1" applyFill="1" applyBorder="1" applyAlignment="1">
      <alignment horizontal="left" vertical="center" wrapText="1"/>
    </xf>
    <xf numFmtId="0" fontId="7" fillId="0" borderId="30" xfId="0" applyFont="1" applyFill="1" applyBorder="1" applyAlignment="1" applyProtection="1">
      <alignment horizontal="left" vertical="center" wrapText="1"/>
      <protection/>
    </xf>
    <xf numFmtId="14" fontId="4" fillId="0" borderId="18" xfId="0" applyNumberFormat="1" applyFont="1" applyBorder="1" applyAlignment="1" applyProtection="1">
      <alignment horizontal="left" vertical="center"/>
      <protection locked="0"/>
    </xf>
    <xf numFmtId="14" fontId="4" fillId="0" borderId="20" xfId="0" applyNumberFormat="1"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3" fontId="10" fillId="0" borderId="24" xfId="0" applyNumberFormat="1" applyFont="1" applyFill="1" applyBorder="1" applyAlignment="1">
      <alignment horizontal="left" vertical="center" wrapText="1"/>
    </xf>
    <xf numFmtId="3" fontId="10" fillId="0" borderId="0" xfId="0" applyNumberFormat="1"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5" fillId="40" borderId="0" xfId="0" applyFont="1" applyFill="1" applyBorder="1" applyAlignment="1">
      <alignment horizontal="left" vertical="center"/>
    </xf>
    <xf numFmtId="0" fontId="4" fillId="33" borderId="23" xfId="0" applyFont="1" applyFill="1" applyBorder="1" applyAlignment="1">
      <alignment horizontal="left" vertical="center" wrapText="1"/>
    </xf>
    <xf numFmtId="0" fontId="4" fillId="33" borderId="18" xfId="0" applyFont="1" applyFill="1" applyBorder="1" applyAlignment="1">
      <alignment horizontal="left" vertical="center" wrapText="1"/>
    </xf>
    <xf numFmtId="49" fontId="57" fillId="0" borderId="19" xfId="45" applyNumberFormat="1" applyBorder="1" applyAlignment="1" applyProtection="1">
      <alignment horizontal="left" vertical="center"/>
      <protection locked="0"/>
    </xf>
    <xf numFmtId="49" fontId="20" fillId="0" borderId="22" xfId="45" applyNumberFormat="1" applyFont="1" applyBorder="1" applyAlignment="1" applyProtection="1">
      <alignment horizontal="left" vertical="center"/>
      <protection locked="0"/>
    </xf>
    <xf numFmtId="0" fontId="2" fillId="33" borderId="24" xfId="0" applyFont="1" applyFill="1" applyBorder="1" applyAlignment="1">
      <alignment horizontal="left" vertical="center" wrapText="1"/>
    </xf>
    <xf numFmtId="49" fontId="4" fillId="0" borderId="18"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49" fontId="27" fillId="0" borderId="18" xfId="45" applyNumberFormat="1" applyFont="1" applyBorder="1" applyAlignment="1" applyProtection="1">
      <alignment horizontal="left" vertical="center"/>
      <protection locked="0"/>
    </xf>
    <xf numFmtId="49" fontId="27" fillId="0" borderId="20" xfId="45" applyNumberFormat="1" applyFont="1" applyBorder="1" applyAlignment="1" applyProtection="1">
      <alignment horizontal="left" vertical="center"/>
      <protection locked="0"/>
    </xf>
    <xf numFmtId="0" fontId="9" fillId="10" borderId="14" xfId="0" applyFont="1" applyFill="1" applyBorder="1" applyAlignment="1">
      <alignment horizontal="center" vertical="center"/>
    </xf>
    <xf numFmtId="0" fontId="9" fillId="10" borderId="17" xfId="0" applyFont="1" applyFill="1" applyBorder="1" applyAlignment="1">
      <alignment horizontal="center" vertical="center"/>
    </xf>
    <xf numFmtId="49" fontId="9" fillId="27" borderId="19" xfId="0" applyNumberFormat="1" applyFont="1" applyFill="1" applyBorder="1" applyAlignment="1" applyProtection="1">
      <alignment horizontal="center" vertical="center"/>
      <protection locked="0"/>
    </xf>
    <xf numFmtId="49" fontId="9" fillId="27" borderId="22" xfId="0" applyNumberFormat="1" applyFont="1" applyFill="1" applyBorder="1" applyAlignment="1" applyProtection="1">
      <alignment horizontal="center" vertical="center"/>
      <protection locked="0"/>
    </xf>
    <xf numFmtId="0" fontId="9" fillId="33" borderId="4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27" borderId="0" xfId="0" applyFont="1" applyFill="1" applyBorder="1" applyAlignment="1" applyProtection="1">
      <alignment horizontal="left" vertical="top" wrapText="1"/>
      <protection locked="0"/>
    </xf>
    <xf numFmtId="0" fontId="9" fillId="27" borderId="46" xfId="0" applyFont="1" applyFill="1" applyBorder="1" applyAlignment="1">
      <alignment horizontal="center" vertical="center" wrapText="1"/>
    </xf>
    <xf numFmtId="0" fontId="9" fillId="27" borderId="42" xfId="0" applyFont="1" applyFill="1" applyBorder="1" applyAlignment="1">
      <alignment horizontal="center" vertical="center" wrapText="1"/>
    </xf>
    <xf numFmtId="0" fontId="4" fillId="39" borderId="21" xfId="0" applyFont="1" applyFill="1" applyBorder="1" applyAlignment="1">
      <alignment horizontal="left" vertical="center" wrapText="1"/>
    </xf>
    <xf numFmtId="0" fontId="4" fillId="39" borderId="19" xfId="0" applyFont="1" applyFill="1" applyBorder="1" applyAlignment="1">
      <alignment horizontal="left" vertical="center" wrapText="1"/>
    </xf>
    <xf numFmtId="0" fontId="9" fillId="10" borderId="28" xfId="0" applyFont="1" applyFill="1" applyBorder="1" applyAlignment="1">
      <alignment horizontal="left" vertical="center" wrapText="1"/>
    </xf>
    <xf numFmtId="0" fontId="9" fillId="10" borderId="42"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9" fillId="39" borderId="13" xfId="0" applyFont="1" applyFill="1" applyBorder="1" applyAlignment="1">
      <alignment horizontal="left" vertical="center"/>
    </xf>
    <xf numFmtId="0" fontId="9" fillId="39" borderId="14" xfId="0" applyFont="1" applyFill="1" applyBorder="1" applyAlignment="1">
      <alignment horizontal="left" vertical="center"/>
    </xf>
    <xf numFmtId="0" fontId="12" fillId="42" borderId="0" xfId="0" applyFont="1" applyFill="1" applyBorder="1" applyAlignment="1" applyProtection="1">
      <alignment horizontal="left" vertical="top" wrapText="1"/>
      <protection locked="0"/>
    </xf>
    <xf numFmtId="0" fontId="9" fillId="10" borderId="23" xfId="0" applyFont="1" applyFill="1" applyBorder="1" applyAlignment="1">
      <alignment horizontal="left" vertical="center"/>
    </xf>
    <xf numFmtId="0" fontId="9" fillId="10" borderId="18" xfId="0" applyFont="1" applyFill="1" applyBorder="1" applyAlignment="1">
      <alignment horizontal="left" vertical="center"/>
    </xf>
    <xf numFmtId="0" fontId="9" fillId="27" borderId="0" xfId="0" applyFont="1" applyFill="1" applyBorder="1" applyAlignment="1" applyProtection="1">
      <alignment horizontal="left" vertical="top"/>
      <protection locked="0"/>
    </xf>
    <xf numFmtId="0" fontId="9" fillId="10" borderId="13" xfId="0" applyFont="1" applyFill="1" applyBorder="1" applyAlignment="1">
      <alignment horizontal="left" vertical="center" wrapText="1"/>
    </xf>
    <xf numFmtId="0" fontId="9" fillId="10" borderId="14" xfId="0" applyFont="1" applyFill="1" applyBorder="1" applyAlignment="1">
      <alignment horizontal="left" vertical="center" wrapText="1"/>
    </xf>
    <xf numFmtId="0" fontId="4" fillId="36" borderId="23" xfId="0" applyFont="1" applyFill="1" applyBorder="1" applyAlignment="1">
      <alignment horizontal="left" vertical="center" wrapText="1"/>
    </xf>
    <xf numFmtId="0" fontId="4" fillId="36" borderId="18" xfId="0" applyFont="1" applyFill="1" applyBorder="1" applyAlignment="1">
      <alignment horizontal="left" vertical="center" wrapText="1"/>
    </xf>
    <xf numFmtId="0" fontId="10" fillId="10" borderId="23" xfId="0" applyFont="1" applyFill="1" applyBorder="1" applyAlignment="1">
      <alignment horizontal="left" vertical="center"/>
    </xf>
    <xf numFmtId="0" fontId="10" fillId="10" borderId="18" xfId="0" applyFont="1" applyFill="1" applyBorder="1" applyAlignment="1">
      <alignment horizontal="left" vertical="center"/>
    </xf>
    <xf numFmtId="0" fontId="74" fillId="39" borderId="0" xfId="0" applyFont="1" applyFill="1" applyBorder="1" applyAlignment="1">
      <alignment horizontal="left" vertical="center" wrapText="1" indent="1"/>
    </xf>
    <xf numFmtId="49" fontId="12" fillId="27" borderId="0" xfId="0" applyNumberFormat="1" applyFont="1" applyFill="1" applyAlignment="1" applyProtection="1">
      <alignment vertical="top"/>
      <protection locked="0"/>
    </xf>
    <xf numFmtId="0" fontId="0" fillId="27" borderId="0" xfId="0" applyFill="1" applyAlignment="1" applyProtection="1">
      <alignment vertical="top"/>
      <protection locked="0"/>
    </xf>
    <xf numFmtId="0" fontId="9" fillId="10" borderId="21" xfId="0" applyFont="1" applyFill="1" applyBorder="1" applyAlignment="1">
      <alignment horizontal="left" vertical="center" wrapText="1"/>
    </xf>
    <xf numFmtId="0" fontId="9" fillId="10" borderId="19" xfId="0" applyFont="1" applyFill="1" applyBorder="1" applyAlignment="1">
      <alignment horizontal="left" vertical="center" wrapText="1"/>
    </xf>
    <xf numFmtId="0" fontId="9" fillId="36" borderId="29" xfId="0" applyFont="1" applyFill="1" applyBorder="1" applyAlignment="1">
      <alignment horizontal="left" vertical="center" wrapText="1"/>
    </xf>
    <xf numFmtId="0" fontId="9" fillId="36" borderId="4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5">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3499799966812134"/>
      </font>
    </dxf>
    <dxf>
      <font>
        <color theme="0" tint="-0.24993999302387238"/>
      </font>
    </dxf>
    <dxf>
      <font>
        <color theme="0" tint="-0.24993999302387238"/>
      </font>
    </dxf>
    <dxf>
      <font>
        <color theme="0" tint="-0.24993999302387238"/>
      </font>
    </dxf>
    <dxf>
      <font>
        <color theme="0" tint="-0.3499799966812134"/>
      </font>
    </dxf>
    <dxf>
      <font>
        <color theme="0" tint="-0.24993999302387238"/>
      </font>
    </dxf>
    <dxf>
      <font>
        <color theme="0" tint="-0.3499799966812134"/>
      </font>
    </dxf>
    <dxf>
      <font>
        <color theme="0" tint="-0.24993999302387238"/>
      </font>
    </dxf>
    <dxf>
      <font>
        <color theme="0" tint="-0.24993999302387238"/>
      </font>
    </dxf>
    <dxf>
      <font>
        <color theme="0" tint="-0.3499799966812134"/>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3499799966812134"/>
      </font>
    </dxf>
    <dxf>
      <font>
        <color theme="0" tint="-0.24993999302387238"/>
      </font>
    </dxf>
    <dxf>
      <font>
        <color theme="3" tint="0.7999799847602844"/>
      </font>
    </dxf>
    <dxf>
      <font>
        <color theme="3" tint="0.7999799847602844"/>
      </font>
      <fill>
        <patternFill>
          <bgColor theme="3" tint="0.7999799847602844"/>
        </patternFill>
      </fill>
    </dxf>
    <dxf>
      <fill>
        <patternFill>
          <bgColor theme="6" tint="0.7999799847602844"/>
        </patternFill>
      </fill>
    </dxf>
    <dxf>
      <fill>
        <patternFill>
          <bgColor theme="6" tint="0.7999799847602844"/>
        </patternFill>
      </fill>
    </dxf>
    <dxf>
      <fill>
        <patternFill>
          <bgColor theme="9" tint="0.7999799847602844"/>
        </patternFill>
      </fill>
    </dxf>
    <dxf>
      <fill>
        <patternFill>
          <bgColor theme="9" tint="0.7999799847602844"/>
        </patternFill>
      </fill>
    </dxf>
    <dxf>
      <fill>
        <patternFill>
          <bgColor theme="6" tint="0.7999799847602844"/>
        </patternFill>
      </fill>
    </dxf>
    <dxf>
      <fill>
        <patternFill>
          <bgColor theme="4" tint="0.7999799847602844"/>
        </patternFill>
      </fill>
    </dxf>
    <dxf>
      <fill>
        <patternFill>
          <bgColor theme="4"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ont>
        <sz val="11"/>
        <name val="Calibri"/>
        <color rgb="FF000000"/>
      </font>
      <fill>
        <patternFill>
          <bgColor theme="4" tint="0.7999799847602844"/>
        </patternFill>
      </fill>
    </dxf>
    <dxf>
      <fill>
        <patternFill>
          <bgColor theme="4"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ont>
        <sz val="11"/>
        <name val="Calibri"/>
        <color rgb="FF000000"/>
      </font>
      <fill>
        <patternFill>
          <bgColor theme="4"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patternType="none">
          <bgColor indexed="65"/>
        </patternFill>
      </fill>
    </dxf>
    <dxf>
      <font>
        <color theme="3" tint="0.7999799847602844"/>
      </font>
      <fill>
        <patternFill>
          <bgColor theme="3" tint="0.7999799847602844"/>
        </patternFill>
      </fill>
      <border/>
    </dxf>
    <dxf>
      <font>
        <color theme="3" tint="0.7999799847602844"/>
      </font>
      <border/>
    </dxf>
    <dxf>
      <font>
        <color theme="0"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CMPP\Mod&#232;le%20Grille%20RA%20CMPP-GT3v2-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pport d'activité"/>
      <sheetName val="Menus déroulants"/>
      <sheetName val="Feuil3"/>
    </sheetNames>
    <sheetDataSet>
      <sheetData sheetId="1">
        <row r="3">
          <cell r="E3" t="str">
            <v>Autisme et TED</v>
          </cell>
        </row>
        <row r="4">
          <cell r="E4" t="str">
            <v>Dys; Troubles spécifiques du langage ou des apprentissages</v>
          </cell>
        </row>
        <row r="5">
          <cell r="E5" t="str">
            <v>Troubles sévères du langage</v>
          </cell>
        </row>
        <row r="6">
          <cell r="E6" t="str">
            <v>Adolescents descolarisés</v>
          </cell>
        </row>
        <row r="7">
          <cell r="E7" t="str">
            <v>Consultation adolescents</v>
          </cell>
        </row>
        <row r="8">
          <cell r="E8" t="str">
            <v>Surdité</v>
          </cell>
        </row>
        <row r="9">
          <cell r="E9" t="str">
            <v>Troubles des conduites alimentaires</v>
          </cell>
        </row>
        <row r="10">
          <cell r="E10" t="str">
            <v>Autre spécialisation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9"/>
  <sheetViews>
    <sheetView tabSelected="1" zoomScale="110" zoomScaleNormal="110" zoomScaleSheetLayoutView="90" zoomScalePageLayoutView="0" workbookViewId="0" topLeftCell="B1">
      <selection activeCell="F1" sqref="F1"/>
    </sheetView>
  </sheetViews>
  <sheetFormatPr defaultColWidth="11.421875" defaultRowHeight="15"/>
  <cols>
    <col min="1" max="1" width="14.140625" style="81" hidden="1" customWidth="1"/>
    <col min="2" max="2" width="52.00390625" style="62" customWidth="1"/>
    <col min="3" max="3" width="21.28125" style="67" customWidth="1"/>
    <col min="4" max="5" width="20.8515625" style="68" customWidth="1"/>
    <col min="6" max="6" width="21.28125" style="68" customWidth="1"/>
    <col min="7" max="14" width="11.421875" style="68" customWidth="1"/>
    <col min="15" max="16" width="13.28125" style="68" bestFit="1" customWidth="1"/>
    <col min="17" max="16384" width="11.421875" style="68" customWidth="1"/>
  </cols>
  <sheetData>
    <row r="1" spans="1:6" s="141" customFormat="1" ht="24" thickBot="1">
      <c r="A1" s="195" t="s">
        <v>396</v>
      </c>
      <c r="B1" s="288" t="s">
        <v>382</v>
      </c>
      <c r="C1" s="390">
        <f>CR\RA\CAMSP\IDENTIFICATION\Structure\nom</f>
        <v>0</v>
      </c>
      <c r="D1" s="390"/>
      <c r="E1" s="289" t="s">
        <v>247</v>
      </c>
      <c r="F1" s="290">
        <v>2019</v>
      </c>
    </row>
    <row r="2" ht="9" customHeight="1" thickBot="1">
      <c r="A2" s="195"/>
    </row>
    <row r="3" spans="1:6" ht="24" customHeight="1">
      <c r="A3" s="195"/>
      <c r="B3" s="285" t="s">
        <v>235</v>
      </c>
      <c r="C3" s="198"/>
      <c r="D3" s="66" t="s">
        <v>236</v>
      </c>
      <c r="E3" s="393"/>
      <c r="F3" s="394"/>
    </row>
    <row r="4" spans="1:6" ht="21.75" customHeight="1" thickBot="1">
      <c r="A4" s="195"/>
      <c r="B4" s="55" t="s">
        <v>175</v>
      </c>
      <c r="C4" s="291"/>
      <c r="D4" s="286" t="s">
        <v>112</v>
      </c>
      <c r="E4" s="402"/>
      <c r="F4" s="403"/>
    </row>
    <row r="5" spans="1:2" ht="7.5" customHeight="1">
      <c r="A5" s="80">
        <v>5</v>
      </c>
      <c r="B5" s="82"/>
    </row>
    <row r="6" spans="1:6" s="201" customFormat="1" ht="20.25" customHeight="1">
      <c r="A6" s="306">
        <v>6</v>
      </c>
      <c r="B6" s="307" t="s">
        <v>105</v>
      </c>
      <c r="C6" s="308"/>
      <c r="D6" s="308"/>
      <c r="E6" s="309"/>
      <c r="F6" s="310"/>
    </row>
    <row r="7" spans="1:6" s="74" customFormat="1" ht="7.5" customHeight="1">
      <c r="A7" s="80">
        <v>7</v>
      </c>
      <c r="B7" s="13"/>
      <c r="C7" s="3"/>
      <c r="D7" s="3"/>
      <c r="E7" s="3"/>
      <c r="F7" s="3"/>
    </row>
    <row r="8" spans="1:6" s="63" customFormat="1" ht="20.25" customHeight="1">
      <c r="A8" s="91">
        <v>8</v>
      </c>
      <c r="B8" s="297" t="s">
        <v>142</v>
      </c>
      <c r="C8" s="173"/>
      <c r="D8" s="173"/>
      <c r="E8" s="174"/>
      <c r="F8" s="159"/>
    </row>
    <row r="9" spans="1:6" ht="6" customHeight="1" thickBot="1">
      <c r="A9" s="80">
        <v>9</v>
      </c>
      <c r="B9" s="13"/>
      <c r="C9" s="3"/>
      <c r="D9" s="3"/>
      <c r="E9" s="3"/>
      <c r="F9" s="3"/>
    </row>
    <row r="10" spans="1:6" s="63" customFormat="1" ht="20.25" customHeight="1">
      <c r="A10" s="80">
        <v>10</v>
      </c>
      <c r="B10" s="285" t="s">
        <v>364</v>
      </c>
      <c r="C10" s="384"/>
      <c r="D10" s="384"/>
      <c r="E10" s="384"/>
      <c r="F10" s="385"/>
    </row>
    <row r="11" spans="1:6" ht="20.25" customHeight="1">
      <c r="A11" s="80">
        <v>11</v>
      </c>
      <c r="B11" s="131" t="s">
        <v>64</v>
      </c>
      <c r="C11" s="387"/>
      <c r="D11" s="387"/>
      <c r="E11" s="387"/>
      <c r="F11" s="388"/>
    </row>
    <row r="12" spans="1:6" s="63" customFormat="1" ht="21" customHeight="1">
      <c r="A12" s="80">
        <v>12</v>
      </c>
      <c r="B12" s="131" t="s">
        <v>96</v>
      </c>
      <c r="C12" s="324"/>
      <c r="D12" s="284" t="s">
        <v>97</v>
      </c>
      <c r="E12" s="375"/>
      <c r="F12" s="376"/>
    </row>
    <row r="13" spans="1:6" s="63" customFormat="1" ht="20.25" customHeight="1">
      <c r="A13" s="80">
        <v>13</v>
      </c>
      <c r="B13" s="131" t="s">
        <v>286</v>
      </c>
      <c r="C13" s="325"/>
      <c r="D13" s="92" t="s">
        <v>4</v>
      </c>
      <c r="E13" s="391"/>
      <c r="F13" s="392"/>
    </row>
    <row r="14" spans="1:6" s="63" customFormat="1" ht="21.75" customHeight="1">
      <c r="A14" s="80">
        <v>14</v>
      </c>
      <c r="B14" s="84" t="s">
        <v>174</v>
      </c>
      <c r="C14" s="405"/>
      <c r="D14" s="405"/>
      <c r="E14" s="405"/>
      <c r="F14" s="406"/>
    </row>
    <row r="15" spans="1:6" s="63" customFormat="1" ht="20.25" customHeight="1">
      <c r="A15" s="80">
        <v>15</v>
      </c>
      <c r="B15" s="131" t="s">
        <v>3</v>
      </c>
      <c r="C15" s="269"/>
      <c r="D15" s="284" t="s">
        <v>416</v>
      </c>
      <c r="E15" s="405"/>
      <c r="F15" s="406"/>
    </row>
    <row r="16" spans="1:6" s="63" customFormat="1" ht="20.25" customHeight="1">
      <c r="A16" s="80">
        <v>16</v>
      </c>
      <c r="B16" s="131" t="s">
        <v>175</v>
      </c>
      <c r="C16" s="326"/>
      <c r="D16" s="284" t="s">
        <v>112</v>
      </c>
      <c r="E16" s="407"/>
      <c r="F16" s="408"/>
    </row>
    <row r="17" spans="1:6" ht="20.25" customHeight="1" thickBot="1">
      <c r="A17" s="80">
        <v>17</v>
      </c>
      <c r="B17" s="55" t="s">
        <v>417</v>
      </c>
      <c r="C17" s="379"/>
      <c r="D17" s="379"/>
      <c r="E17" s="379"/>
      <c r="F17" s="125" t="str">
        <f>IF(C17=0,"pas de logiciel"," ")</f>
        <v>pas de logiciel</v>
      </c>
    </row>
    <row r="18" spans="1:6" s="63" customFormat="1" ht="40.5" customHeight="1" thickBot="1">
      <c r="A18" s="80">
        <v>18</v>
      </c>
      <c r="B18" s="386" t="s">
        <v>352</v>
      </c>
      <c r="C18" s="386"/>
      <c r="D18" s="386"/>
      <c r="E18" s="386"/>
      <c r="F18" s="386"/>
    </row>
    <row r="19" spans="1:6" s="63" customFormat="1" ht="48.75" customHeight="1">
      <c r="A19" s="80">
        <v>19</v>
      </c>
      <c r="B19" s="223" t="s">
        <v>221</v>
      </c>
      <c r="C19" s="21" t="s">
        <v>5</v>
      </c>
      <c r="D19" s="22" t="s">
        <v>220</v>
      </c>
      <c r="E19" s="22" t="s">
        <v>183</v>
      </c>
      <c r="F19" s="142" t="s">
        <v>237</v>
      </c>
    </row>
    <row r="20" spans="1:6" s="63" customFormat="1" ht="21.75" customHeight="1" thickBot="1">
      <c r="A20" s="80">
        <v>20</v>
      </c>
      <c r="B20" s="55" t="s">
        <v>137</v>
      </c>
      <c r="C20" s="45"/>
      <c r="D20" s="45"/>
      <c r="E20" s="45"/>
      <c r="F20" s="69"/>
    </row>
    <row r="21" spans="1:6" s="63" customFormat="1" ht="7.5" customHeight="1" thickBot="1">
      <c r="A21" s="80">
        <v>21</v>
      </c>
      <c r="B21" s="13"/>
      <c r="C21" s="19"/>
      <c r="D21" s="70"/>
      <c r="E21" s="70"/>
      <c r="F21" s="71"/>
    </row>
    <row r="22" spans="1:6" s="63" customFormat="1" ht="36.75" customHeight="1">
      <c r="A22" s="80">
        <v>22</v>
      </c>
      <c r="B22" s="250" t="s">
        <v>331</v>
      </c>
      <c r="C22" s="225"/>
      <c r="D22" s="225"/>
      <c r="E22" s="225"/>
      <c r="F22" s="226"/>
    </row>
    <row r="23" spans="1:6" s="63" customFormat="1" ht="30.75" customHeight="1">
      <c r="A23" s="80">
        <v>22</v>
      </c>
      <c r="B23" s="131" t="s">
        <v>332</v>
      </c>
      <c r="C23" s="265"/>
      <c r="D23" s="265"/>
      <c r="E23" s="265"/>
      <c r="F23" s="266"/>
    </row>
    <row r="24" spans="1:6" s="63" customFormat="1" ht="30.75" customHeight="1" thickBot="1">
      <c r="A24" s="80">
        <v>22</v>
      </c>
      <c r="B24" s="55" t="s">
        <v>333</v>
      </c>
      <c r="C24" s="267"/>
      <c r="D24" s="267"/>
      <c r="E24" s="267"/>
      <c r="F24" s="268"/>
    </row>
    <row r="25" spans="1:6" ht="9" customHeight="1">
      <c r="A25" s="80">
        <v>23</v>
      </c>
      <c r="B25" s="13"/>
      <c r="C25" s="19"/>
      <c r="D25" s="70"/>
      <c r="E25" s="19"/>
      <c r="F25" s="19"/>
    </row>
    <row r="26" spans="1:7" s="302" customFormat="1" ht="20.25" customHeight="1">
      <c r="A26" s="296">
        <v>24</v>
      </c>
      <c r="B26" s="297" t="s">
        <v>372</v>
      </c>
      <c r="C26" s="298"/>
      <c r="D26" s="298"/>
      <c r="E26" s="299"/>
      <c r="F26" s="300"/>
      <c r="G26" s="301"/>
    </row>
    <row r="27" spans="1:6" ht="3.75" customHeight="1">
      <c r="A27" s="80">
        <v>25</v>
      </c>
      <c r="B27" s="85"/>
      <c r="C27" s="7"/>
      <c r="D27" s="8"/>
      <c r="E27" s="9"/>
      <c r="F27" s="8"/>
    </row>
    <row r="28" spans="1:14" s="177" customFormat="1" ht="15" customHeight="1" thickBot="1">
      <c r="A28" s="175">
        <v>26</v>
      </c>
      <c r="B28" s="389" t="s">
        <v>182</v>
      </c>
      <c r="C28" s="389"/>
      <c r="D28" s="389"/>
      <c r="E28" s="389"/>
      <c r="F28" s="389"/>
      <c r="G28" s="176"/>
      <c r="H28" s="176"/>
      <c r="I28" s="176"/>
      <c r="J28" s="176"/>
      <c r="K28" s="176"/>
      <c r="L28" s="176"/>
      <c r="M28" s="176"/>
      <c r="N28" s="176"/>
    </row>
    <row r="29" spans="1:16" s="63" customFormat="1" ht="21.75" customHeight="1">
      <c r="A29" s="212">
        <v>27</v>
      </c>
      <c r="B29" s="250" t="s">
        <v>202</v>
      </c>
      <c r="C29" s="27" t="s">
        <v>110</v>
      </c>
      <c r="D29" s="27" t="s">
        <v>78</v>
      </c>
      <c r="E29" s="27" t="s">
        <v>79</v>
      </c>
      <c r="F29" s="27" t="s">
        <v>80</v>
      </c>
      <c r="G29" s="27" t="s">
        <v>345</v>
      </c>
      <c r="H29" s="27" t="s">
        <v>346</v>
      </c>
      <c r="I29" s="27" t="s">
        <v>347</v>
      </c>
      <c r="J29" s="27" t="s">
        <v>348</v>
      </c>
      <c r="K29" s="27" t="s">
        <v>349</v>
      </c>
      <c r="L29" s="27" t="s">
        <v>350</v>
      </c>
      <c r="M29" s="27" t="s">
        <v>351</v>
      </c>
      <c r="N29" s="27" t="s">
        <v>166</v>
      </c>
      <c r="O29" s="27" t="s">
        <v>367</v>
      </c>
      <c r="P29" s="255" t="s">
        <v>368</v>
      </c>
    </row>
    <row r="30" spans="1:16" s="63" customFormat="1" ht="21" customHeight="1">
      <c r="A30" s="213">
        <v>28</v>
      </c>
      <c r="B30" s="131" t="s">
        <v>111</v>
      </c>
      <c r="C30" s="197"/>
      <c r="D30" s="197"/>
      <c r="E30" s="197"/>
      <c r="F30" s="197"/>
      <c r="G30" s="197"/>
      <c r="H30" s="197"/>
      <c r="I30" s="197"/>
      <c r="J30" s="197"/>
      <c r="K30" s="197"/>
      <c r="L30" s="197"/>
      <c r="M30" s="197"/>
      <c r="N30" s="197"/>
      <c r="O30" s="197"/>
      <c r="P30" s="256"/>
    </row>
    <row r="31" spans="1:16" s="63" customFormat="1" ht="21" customHeight="1">
      <c r="A31" s="213">
        <v>29</v>
      </c>
      <c r="B31" s="131" t="s">
        <v>418</v>
      </c>
      <c r="C31" s="197"/>
      <c r="D31" s="197"/>
      <c r="E31" s="197"/>
      <c r="F31" s="197"/>
      <c r="G31" s="197"/>
      <c r="H31" s="197"/>
      <c r="I31" s="197"/>
      <c r="J31" s="197"/>
      <c r="K31" s="197"/>
      <c r="L31" s="197"/>
      <c r="M31" s="197"/>
      <c r="N31" s="197"/>
      <c r="O31" s="197"/>
      <c r="P31" s="256"/>
    </row>
    <row r="32" spans="1:16" s="63" customFormat="1" ht="21" customHeight="1">
      <c r="A32" s="213">
        <v>30</v>
      </c>
      <c r="B32" s="131" t="s">
        <v>81</v>
      </c>
      <c r="C32" s="199"/>
      <c r="D32" s="199"/>
      <c r="E32" s="199"/>
      <c r="F32" s="199"/>
      <c r="G32" s="199"/>
      <c r="H32" s="199"/>
      <c r="I32" s="199"/>
      <c r="J32" s="199"/>
      <c r="K32" s="199"/>
      <c r="L32" s="199"/>
      <c r="M32" s="199"/>
      <c r="N32" s="199"/>
      <c r="O32" s="199"/>
      <c r="P32" s="257"/>
    </row>
    <row r="33" spans="1:16" ht="21" customHeight="1">
      <c r="A33" s="213">
        <v>31</v>
      </c>
      <c r="B33" s="131" t="s">
        <v>114</v>
      </c>
      <c r="C33" s="97"/>
      <c r="D33" s="97"/>
      <c r="E33" s="97"/>
      <c r="F33" s="97"/>
      <c r="G33" s="97"/>
      <c r="H33" s="97"/>
      <c r="I33" s="97"/>
      <c r="J33" s="97"/>
      <c r="K33" s="97"/>
      <c r="L33" s="97"/>
      <c r="M33" s="97"/>
      <c r="N33" s="97"/>
      <c r="O33" s="97"/>
      <c r="P33" s="258"/>
    </row>
    <row r="34" spans="1:16" s="63" customFormat="1" ht="21" customHeight="1" thickBot="1">
      <c r="A34" s="214">
        <v>32</v>
      </c>
      <c r="B34" s="55" t="s">
        <v>113</v>
      </c>
      <c r="C34" s="98"/>
      <c r="D34" s="98"/>
      <c r="E34" s="98"/>
      <c r="F34" s="98"/>
      <c r="G34" s="98"/>
      <c r="H34" s="98"/>
      <c r="I34" s="98"/>
      <c r="J34" s="98"/>
      <c r="K34" s="98"/>
      <c r="L34" s="98"/>
      <c r="M34" s="98"/>
      <c r="N34" s="98"/>
      <c r="O34" s="98"/>
      <c r="P34" s="259"/>
    </row>
    <row r="35" spans="1:16" s="63" customFormat="1" ht="8.25" customHeight="1" thickBot="1">
      <c r="A35" s="80">
        <v>33</v>
      </c>
      <c r="B35" s="85"/>
      <c r="C35" s="6"/>
      <c r="D35" s="5"/>
      <c r="E35" s="4"/>
      <c r="F35" s="5"/>
      <c r="G35" s="68"/>
      <c r="H35" s="68"/>
      <c r="I35" s="68"/>
      <c r="J35" s="68"/>
      <c r="K35" s="68"/>
      <c r="L35" s="68"/>
      <c r="M35" s="68"/>
      <c r="N35" s="68"/>
      <c r="O35" s="68"/>
      <c r="P35" s="68"/>
    </row>
    <row r="36" spans="1:16" s="63" customFormat="1" ht="21.75" customHeight="1">
      <c r="A36" s="212">
        <v>34</v>
      </c>
      <c r="B36" s="250" t="s">
        <v>203</v>
      </c>
      <c r="C36" s="27" t="s">
        <v>110</v>
      </c>
      <c r="D36" s="27" t="s">
        <v>78</v>
      </c>
      <c r="E36" s="27" t="s">
        <v>79</v>
      </c>
      <c r="F36" s="27" t="s">
        <v>80</v>
      </c>
      <c r="G36" s="27" t="s">
        <v>345</v>
      </c>
      <c r="H36" s="27" t="s">
        <v>346</v>
      </c>
      <c r="I36" s="27" t="s">
        <v>347</v>
      </c>
      <c r="J36" s="27" t="s">
        <v>348</v>
      </c>
      <c r="K36" s="27" t="s">
        <v>349</v>
      </c>
      <c r="L36" s="27" t="s">
        <v>350</v>
      </c>
      <c r="M36" s="27" t="s">
        <v>351</v>
      </c>
      <c r="N36" s="27" t="s">
        <v>166</v>
      </c>
      <c r="O36" s="27" t="s">
        <v>367</v>
      </c>
      <c r="P36" s="255" t="s">
        <v>368</v>
      </c>
    </row>
    <row r="37" spans="1:16" s="63" customFormat="1" ht="21" customHeight="1">
      <c r="A37" s="213">
        <v>35</v>
      </c>
      <c r="B37" s="215" t="s">
        <v>184</v>
      </c>
      <c r="C37" s="99"/>
      <c r="D37" s="99"/>
      <c r="E37" s="99"/>
      <c r="F37" s="99"/>
      <c r="G37" s="99"/>
      <c r="H37" s="99"/>
      <c r="I37" s="99"/>
      <c r="J37" s="99"/>
      <c r="K37" s="99"/>
      <c r="L37" s="99"/>
      <c r="M37" s="99"/>
      <c r="N37" s="99"/>
      <c r="O37" s="99"/>
      <c r="P37" s="260"/>
    </row>
    <row r="38" spans="1:16" s="70" customFormat="1" ht="21" customHeight="1">
      <c r="A38" s="213">
        <v>36</v>
      </c>
      <c r="B38" s="337" t="s">
        <v>185</v>
      </c>
      <c r="C38" s="99"/>
      <c r="D38" s="99"/>
      <c r="E38" s="99"/>
      <c r="F38" s="99"/>
      <c r="G38" s="99"/>
      <c r="H38" s="99"/>
      <c r="I38" s="99"/>
      <c r="J38" s="99"/>
      <c r="K38" s="99"/>
      <c r="L38" s="99"/>
      <c r="M38" s="99"/>
      <c r="N38" s="99"/>
      <c r="O38" s="99"/>
      <c r="P38" s="260"/>
    </row>
    <row r="39" spans="1:16" s="70" customFormat="1" ht="21" customHeight="1">
      <c r="A39" s="213">
        <v>37</v>
      </c>
      <c r="B39" s="337" t="s">
        <v>186</v>
      </c>
      <c r="C39" s="99"/>
      <c r="D39" s="99"/>
      <c r="E39" s="99"/>
      <c r="F39" s="99"/>
      <c r="G39" s="99"/>
      <c r="H39" s="99"/>
      <c r="I39" s="99"/>
      <c r="J39" s="99"/>
      <c r="K39" s="99"/>
      <c r="L39" s="99"/>
      <c r="M39" s="99"/>
      <c r="N39" s="99"/>
      <c r="O39" s="99"/>
      <c r="P39" s="260"/>
    </row>
    <row r="40" spans="1:16" s="70" customFormat="1" ht="21" customHeight="1" thickBot="1">
      <c r="A40" s="214">
        <v>38</v>
      </c>
      <c r="B40" s="338" t="s">
        <v>249</v>
      </c>
      <c r="C40" s="100"/>
      <c r="D40" s="100"/>
      <c r="E40" s="100"/>
      <c r="F40" s="100"/>
      <c r="G40" s="100"/>
      <c r="H40" s="100"/>
      <c r="I40" s="100"/>
      <c r="J40" s="100"/>
      <c r="K40" s="100"/>
      <c r="L40" s="100"/>
      <c r="M40" s="100"/>
      <c r="N40" s="100"/>
      <c r="O40" s="100"/>
      <c r="P40" s="108"/>
    </row>
    <row r="41" spans="1:10" s="70" customFormat="1" ht="6" customHeight="1" thickBot="1">
      <c r="A41" s="80">
        <v>39</v>
      </c>
      <c r="B41" s="83"/>
      <c r="C41" s="28"/>
      <c r="D41" s="28"/>
      <c r="E41" s="28"/>
      <c r="F41" s="28"/>
      <c r="G41" s="28"/>
      <c r="H41" s="28"/>
      <c r="I41" s="28"/>
      <c r="J41" s="28"/>
    </row>
    <row r="42" spans="1:9" s="70" customFormat="1" ht="35.25" customHeight="1">
      <c r="A42" s="80">
        <v>40</v>
      </c>
      <c r="B42" s="51" t="s">
        <v>215</v>
      </c>
      <c r="C42" s="52" t="s">
        <v>194</v>
      </c>
      <c r="D42" s="52" t="s">
        <v>138</v>
      </c>
      <c r="E42" s="52" t="s">
        <v>115</v>
      </c>
      <c r="F42" s="53" t="s">
        <v>116</v>
      </c>
      <c r="G42" s="28"/>
      <c r="H42" s="28"/>
      <c r="I42" s="28"/>
    </row>
    <row r="43" spans="1:13" s="72" customFormat="1" ht="21" customHeight="1" thickBot="1">
      <c r="A43" s="80">
        <v>41</v>
      </c>
      <c r="B43" s="86" t="s">
        <v>279</v>
      </c>
      <c r="C43" s="101"/>
      <c r="D43" s="101"/>
      <c r="E43" s="101"/>
      <c r="F43" s="108"/>
      <c r="G43" s="28"/>
      <c r="H43" s="28"/>
      <c r="I43" s="28"/>
      <c r="J43" s="70"/>
      <c r="K43" s="70"/>
      <c r="L43" s="70"/>
      <c r="M43" s="70"/>
    </row>
    <row r="44" spans="1:14" s="72" customFormat="1" ht="5.25" customHeight="1" thickBot="1">
      <c r="A44" s="80">
        <v>42</v>
      </c>
      <c r="B44" s="83"/>
      <c r="C44" s="28"/>
      <c r="D44" s="28"/>
      <c r="E44" s="28"/>
      <c r="F44" s="28"/>
      <c r="G44" s="28"/>
      <c r="H44" s="28"/>
      <c r="I44" s="28"/>
      <c r="J44" s="28"/>
      <c r="K44" s="70"/>
      <c r="L44" s="70"/>
      <c r="M44" s="70"/>
      <c r="N44" s="70"/>
    </row>
    <row r="45" spans="1:10" s="72" customFormat="1" ht="21" customHeight="1" thickBot="1">
      <c r="A45" s="80">
        <v>43</v>
      </c>
      <c r="B45" s="382" t="s">
        <v>191</v>
      </c>
      <c r="C45" s="383"/>
      <c r="D45" s="334">
        <f>C43+D43+E43+F43</f>
        <v>0</v>
      </c>
      <c r="E45" s="395"/>
      <c r="F45" s="396"/>
      <c r="G45" s="54"/>
      <c r="H45" s="54"/>
      <c r="I45" s="54"/>
      <c r="J45" s="54"/>
    </row>
    <row r="46" ht="7.5" customHeight="1" thickBot="1"/>
    <row r="47" spans="1:10" s="72" customFormat="1" ht="31.5" customHeight="1">
      <c r="A47" s="80"/>
      <c r="B47" s="51" t="s">
        <v>293</v>
      </c>
      <c r="C47" s="136" t="s">
        <v>192</v>
      </c>
      <c r="D47" s="136" t="s">
        <v>193</v>
      </c>
      <c r="E47" s="136" t="s">
        <v>195</v>
      </c>
      <c r="F47" s="137" t="s">
        <v>196</v>
      </c>
      <c r="G47" s="54"/>
      <c r="H47" s="54"/>
      <c r="I47" s="54"/>
      <c r="J47" s="54"/>
    </row>
    <row r="48" spans="1:10" s="72" customFormat="1" ht="31.5" customHeight="1">
      <c r="A48" s="80"/>
      <c r="B48" s="138" t="s">
        <v>294</v>
      </c>
      <c r="C48" s="139"/>
      <c r="D48" s="139"/>
      <c r="E48" s="139"/>
      <c r="F48" s="140"/>
      <c r="G48" s="54"/>
      <c r="H48" s="54"/>
      <c r="I48" s="54"/>
      <c r="J48" s="54"/>
    </row>
    <row r="49" spans="1:10" s="72" customFormat="1" ht="31.5" customHeight="1" thickBot="1">
      <c r="A49" s="80"/>
      <c r="B49" s="133" t="s">
        <v>427</v>
      </c>
      <c r="C49" s="292"/>
      <c r="D49" s="292"/>
      <c r="E49" s="292"/>
      <c r="F49" s="293"/>
      <c r="G49" s="54"/>
      <c r="H49" s="54"/>
      <c r="I49" s="54"/>
      <c r="J49" s="54"/>
    </row>
    <row r="50" spans="1:30" s="14" customFormat="1" ht="9.75" customHeight="1">
      <c r="A50" s="80">
        <v>44</v>
      </c>
      <c r="B50" s="13"/>
      <c r="C50" s="13"/>
      <c r="D50" s="54"/>
      <c r="E50" s="54"/>
      <c r="F50" s="54"/>
      <c r="G50" s="54"/>
      <c r="H50" s="54"/>
      <c r="I50" s="54"/>
      <c r="J50" s="54"/>
      <c r="K50" s="72"/>
      <c r="L50" s="72"/>
      <c r="M50" s="72"/>
      <c r="N50" s="72"/>
      <c r="O50" s="29"/>
      <c r="P50" s="29"/>
      <c r="Q50" s="29"/>
      <c r="R50" s="29"/>
      <c r="S50" s="29"/>
      <c r="T50" s="29"/>
      <c r="U50" s="29"/>
      <c r="V50" s="29"/>
      <c r="W50" s="29"/>
      <c r="X50" s="29"/>
      <c r="Y50" s="29"/>
      <c r="Z50" s="29"/>
      <c r="AA50" s="29"/>
      <c r="AB50" s="29"/>
      <c r="AC50" s="29"/>
      <c r="AD50" s="29"/>
    </row>
    <row r="51" spans="1:30" s="14" customFormat="1" ht="12.75" customHeight="1">
      <c r="A51" s="130">
        <v>48</v>
      </c>
      <c r="B51" s="181" t="s">
        <v>319</v>
      </c>
      <c r="C51" s="181"/>
      <c r="D51" s="181"/>
      <c r="E51" s="181"/>
      <c r="F51" s="181"/>
      <c r="G51" s="54"/>
      <c r="H51" s="54"/>
      <c r="I51" s="54"/>
      <c r="J51" s="54"/>
      <c r="K51" s="72"/>
      <c r="L51" s="72"/>
      <c r="M51" s="72"/>
      <c r="N51" s="72"/>
      <c r="O51" s="29"/>
      <c r="P51" s="29"/>
      <c r="Q51" s="29"/>
      <c r="R51" s="29"/>
      <c r="S51" s="29"/>
      <c r="T51" s="29"/>
      <c r="U51" s="29"/>
      <c r="V51" s="29"/>
      <c r="W51" s="29"/>
      <c r="X51" s="29"/>
      <c r="Y51" s="29"/>
      <c r="Z51" s="29"/>
      <c r="AA51" s="29"/>
      <c r="AB51" s="29"/>
      <c r="AC51" s="29"/>
      <c r="AD51" s="29"/>
    </row>
    <row r="52" spans="1:14" ht="30" customHeight="1">
      <c r="A52" s="80">
        <v>49</v>
      </c>
      <c r="B52" s="360"/>
      <c r="C52" s="360"/>
      <c r="D52" s="360"/>
      <c r="E52" s="360"/>
      <c r="F52" s="360"/>
      <c r="G52" s="18"/>
      <c r="H52" s="18"/>
      <c r="I52" s="29"/>
      <c r="J52" s="29"/>
      <c r="K52" s="29"/>
      <c r="L52" s="29"/>
      <c r="M52" s="29"/>
      <c r="N52" s="29"/>
    </row>
    <row r="53" spans="1:6" s="151" customFormat="1" ht="20.25" customHeight="1">
      <c r="A53" s="306">
        <v>50</v>
      </c>
      <c r="B53" s="311" t="s">
        <v>392</v>
      </c>
      <c r="C53" s="311"/>
      <c r="D53" s="311"/>
      <c r="E53" s="311"/>
      <c r="F53" s="312"/>
    </row>
    <row r="54" spans="1:6" ht="6" customHeight="1">
      <c r="A54" s="80">
        <v>51</v>
      </c>
      <c r="B54" s="82"/>
      <c r="C54" s="73"/>
      <c r="D54" s="74"/>
      <c r="E54" s="74"/>
      <c r="F54" s="74"/>
    </row>
    <row r="55" spans="1:6" s="301" customFormat="1" ht="20.25" customHeight="1">
      <c r="A55" s="296">
        <v>52</v>
      </c>
      <c r="B55" s="297" t="s">
        <v>222</v>
      </c>
      <c r="C55" s="297"/>
      <c r="D55" s="297"/>
      <c r="E55" s="297"/>
      <c r="F55" s="297"/>
    </row>
    <row r="56" spans="1:14" s="63" customFormat="1" ht="6.75" customHeight="1" thickBot="1">
      <c r="A56" s="80">
        <v>53</v>
      </c>
      <c r="B56" s="82"/>
      <c r="C56" s="67"/>
      <c r="D56" s="68"/>
      <c r="E56" s="68"/>
      <c r="F56" s="68"/>
      <c r="G56" s="68"/>
      <c r="H56" s="68"/>
      <c r="I56" s="68"/>
      <c r="J56" s="68"/>
      <c r="K56" s="68"/>
      <c r="L56" s="68"/>
      <c r="M56" s="68"/>
      <c r="N56" s="68"/>
    </row>
    <row r="57" spans="1:4" s="63" customFormat="1" ht="20.25" customHeight="1">
      <c r="A57" s="80">
        <v>54</v>
      </c>
      <c r="B57" s="285" t="s">
        <v>201</v>
      </c>
      <c r="C57" s="21" t="s">
        <v>371</v>
      </c>
      <c r="D57" s="111" t="s">
        <v>42</v>
      </c>
    </row>
    <row r="58" spans="1:4" s="63" customFormat="1" ht="20.25" customHeight="1">
      <c r="A58" s="80">
        <v>55</v>
      </c>
      <c r="B58" s="131" t="s">
        <v>109</v>
      </c>
      <c r="C58" s="102">
        <v>100</v>
      </c>
      <c r="D58" s="112">
        <f>_xlfn.IFERROR(C58/$C$58,0%)</f>
        <v>1</v>
      </c>
    </row>
    <row r="59" spans="1:4" s="63" customFormat="1" ht="18" customHeight="1">
      <c r="A59" s="80">
        <v>56</v>
      </c>
      <c r="B59" s="287" t="s">
        <v>145</v>
      </c>
      <c r="C59" s="103"/>
      <c r="D59" s="112">
        <f>_xlfn.IFERROR(C59/$C$58,0%)</f>
        <v>0</v>
      </c>
    </row>
    <row r="60" spans="1:4" s="63" customFormat="1" ht="18" customHeight="1">
      <c r="A60" s="80">
        <v>57</v>
      </c>
      <c r="B60" s="287" t="s">
        <v>82</v>
      </c>
      <c r="C60" s="103"/>
      <c r="D60" s="112">
        <f>_xlfn.IFERROR(C60/$C$58,0%)</f>
        <v>0</v>
      </c>
    </row>
    <row r="61" spans="1:4" s="63" customFormat="1" ht="18" customHeight="1">
      <c r="A61" s="80">
        <v>58</v>
      </c>
      <c r="B61" s="287" t="s">
        <v>216</v>
      </c>
      <c r="C61" s="103"/>
      <c r="D61" s="112">
        <f>_xlfn.IFERROR(C61/$C$58,0%)</f>
        <v>0</v>
      </c>
    </row>
    <row r="62" spans="1:4" s="63" customFormat="1" ht="18" customHeight="1" thickBot="1">
      <c r="A62" s="80">
        <v>59</v>
      </c>
      <c r="B62" s="281" t="s">
        <v>139</v>
      </c>
      <c r="C62" s="104"/>
      <c r="D62" s="112">
        <f>_xlfn.IFERROR(C62/$C$58,0%)</f>
        <v>0</v>
      </c>
    </row>
    <row r="63" spans="1:4" s="63" customFormat="1" ht="6.75" customHeight="1" thickBot="1">
      <c r="A63" s="80">
        <v>60</v>
      </c>
      <c r="B63" s="13"/>
      <c r="C63" s="57"/>
      <c r="D63" s="56"/>
    </row>
    <row r="64" spans="1:5" s="63" customFormat="1" ht="51" customHeight="1">
      <c r="A64" s="80">
        <v>61</v>
      </c>
      <c r="B64" s="285" t="s">
        <v>391</v>
      </c>
      <c r="C64" s="21" t="s">
        <v>371</v>
      </c>
      <c r="D64" s="111" t="s">
        <v>42</v>
      </c>
      <c r="E64" s="56"/>
    </row>
    <row r="65" spans="1:5" s="63" customFormat="1" ht="36" customHeight="1">
      <c r="A65" s="80">
        <v>62</v>
      </c>
      <c r="B65" s="131" t="s">
        <v>423</v>
      </c>
      <c r="C65" s="102"/>
      <c r="D65" s="112">
        <f>_xlfn.IFERROR(C65/$C$58,0)</f>
        <v>0</v>
      </c>
      <c r="E65" s="56"/>
    </row>
    <row r="66" spans="1:5" s="63" customFormat="1" ht="24" customHeight="1">
      <c r="A66" s="80">
        <v>64</v>
      </c>
      <c r="B66" s="131" t="s">
        <v>141</v>
      </c>
      <c r="C66" s="102"/>
      <c r="D66" s="112">
        <f>_xlfn.IFERROR(C66/$C$58,0)</f>
        <v>0</v>
      </c>
      <c r="E66" s="56"/>
    </row>
    <row r="67" spans="1:5" s="63" customFormat="1" ht="24" customHeight="1">
      <c r="A67" s="80">
        <v>65</v>
      </c>
      <c r="B67" s="131" t="s">
        <v>140</v>
      </c>
      <c r="C67" s="102"/>
      <c r="D67" s="112">
        <f>_xlfn.IFERROR(C67/$C$58,0)</f>
        <v>0</v>
      </c>
      <c r="E67" s="56"/>
    </row>
    <row r="68" spans="1:5" s="63" customFormat="1" ht="39" customHeight="1" thickBot="1">
      <c r="A68" s="80">
        <v>66</v>
      </c>
      <c r="B68" s="336" t="s">
        <v>320</v>
      </c>
      <c r="C68" s="105"/>
      <c r="D68" s="113">
        <f>_xlfn.IFERROR(C68/$C$58,0)</f>
        <v>0</v>
      </c>
      <c r="E68" s="56"/>
    </row>
    <row r="69" spans="1:5" s="63" customFormat="1" ht="6" customHeight="1" thickBot="1">
      <c r="A69" s="80">
        <v>67</v>
      </c>
      <c r="B69" s="82"/>
      <c r="C69" s="70"/>
      <c r="D69" s="56"/>
      <c r="E69" s="56"/>
    </row>
    <row r="70" spans="1:4" ht="31.5" customHeight="1">
      <c r="A70" s="80"/>
      <c r="B70" s="285" t="s">
        <v>311</v>
      </c>
      <c r="C70" s="21" t="s">
        <v>373</v>
      </c>
      <c r="D70" s="111" t="s">
        <v>314</v>
      </c>
    </row>
    <row r="71" spans="1:4" s="70" customFormat="1" ht="22.5" customHeight="1">
      <c r="A71" s="126">
        <v>76</v>
      </c>
      <c r="B71" s="131" t="s">
        <v>313</v>
      </c>
      <c r="C71" s="228"/>
      <c r="D71" s="227">
        <f>_xlfn.IFERROR(C71/$C$58,0)</f>
        <v>0</v>
      </c>
    </row>
    <row r="72" spans="1:4" s="70" customFormat="1" ht="22.5" customHeight="1">
      <c r="A72" s="126">
        <v>77</v>
      </c>
      <c r="B72" s="131" t="s">
        <v>310</v>
      </c>
      <c r="C72" s="228"/>
      <c r="D72" s="227">
        <f>_xlfn.IFERROR(C72/$C$58,0)</f>
        <v>0</v>
      </c>
    </row>
    <row r="73" spans="1:4" s="70" customFormat="1" ht="22.5" customHeight="1" thickBot="1">
      <c r="A73" s="126"/>
      <c r="B73" s="327" t="s">
        <v>312</v>
      </c>
      <c r="C73" s="328">
        <f>_xlfn.IFERROR(CR\RA\CAMSP\ACTIVITE\File_Active\Nb_Rv_non_realises/CR\RA\CAMSP\ACTIVITE\File_Active\Nb_Rv_programmes,0)</f>
        <v>0</v>
      </c>
      <c r="D73" s="329"/>
    </row>
    <row r="74" spans="1:4" s="70" customFormat="1" ht="5.25" customHeight="1" thickBot="1">
      <c r="A74" s="130"/>
      <c r="B74" s="93"/>
      <c r="C74" s="63"/>
      <c r="D74" s="63"/>
    </row>
    <row r="75" spans="1:12" ht="24" customHeight="1">
      <c r="A75" s="80">
        <v>68</v>
      </c>
      <c r="B75" s="211" t="s">
        <v>309</v>
      </c>
      <c r="C75" s="21" t="s">
        <v>374</v>
      </c>
      <c r="D75" s="111" t="s">
        <v>421</v>
      </c>
      <c r="E75" s="63"/>
      <c r="F75" s="63"/>
      <c r="G75" s="63"/>
      <c r="H75" s="63"/>
      <c r="I75" s="63"/>
      <c r="J75" s="63"/>
      <c r="K75" s="63"/>
      <c r="L75" s="63"/>
    </row>
    <row r="76" spans="1:12" ht="20.25" customHeight="1" thickBot="1">
      <c r="A76" s="80">
        <v>69</v>
      </c>
      <c r="B76" s="87" t="s">
        <v>117</v>
      </c>
      <c r="C76" s="105"/>
      <c r="D76" s="278">
        <f>_xlfn.IFERROR(C76/$C$58,0)</f>
        <v>0</v>
      </c>
      <c r="E76" s="63"/>
      <c r="F76" s="63"/>
      <c r="G76" s="63"/>
      <c r="H76" s="63"/>
      <c r="I76" s="63"/>
      <c r="J76" s="63"/>
      <c r="K76" s="63"/>
      <c r="L76" s="63"/>
    </row>
    <row r="77" spans="1:5" ht="7.5" customHeight="1">
      <c r="A77" s="80"/>
      <c r="B77" s="82"/>
      <c r="C77" s="73"/>
      <c r="D77" s="74"/>
      <c r="E77" s="74"/>
    </row>
    <row r="78" spans="1:7" s="301" customFormat="1" ht="20.25" customHeight="1">
      <c r="A78" s="296">
        <v>71</v>
      </c>
      <c r="B78" s="380" t="s">
        <v>240</v>
      </c>
      <c r="C78" s="380"/>
      <c r="D78" s="380"/>
      <c r="E78" s="380"/>
      <c r="F78" s="380"/>
      <c r="G78" s="148"/>
    </row>
    <row r="79" spans="1:14" s="63" customFormat="1" ht="4.5" customHeight="1" thickBot="1">
      <c r="A79" s="80">
        <v>72</v>
      </c>
      <c r="B79" s="82"/>
      <c r="C79" s="73"/>
      <c r="D79" s="74"/>
      <c r="E79" s="74"/>
      <c r="F79" s="68"/>
      <c r="G79" s="68"/>
      <c r="H79" s="68"/>
      <c r="I79" s="68"/>
      <c r="J79" s="68"/>
      <c r="K79" s="68"/>
      <c r="L79" s="68"/>
      <c r="M79" s="68"/>
      <c r="N79" s="68"/>
    </row>
    <row r="80" spans="1:5" s="63" customFormat="1" ht="24" customHeight="1">
      <c r="A80" s="80">
        <v>73</v>
      </c>
      <c r="B80" s="285" t="s">
        <v>204</v>
      </c>
      <c r="C80" s="50" t="s">
        <v>29</v>
      </c>
      <c r="D80" s="50" t="s">
        <v>30</v>
      </c>
      <c r="E80" s="116" t="s">
        <v>11</v>
      </c>
    </row>
    <row r="81" spans="1:14" s="70" customFormat="1" ht="24" customHeight="1">
      <c r="A81" s="80">
        <v>74</v>
      </c>
      <c r="B81" s="131" t="s">
        <v>143</v>
      </c>
      <c r="C81" s="102"/>
      <c r="D81" s="102"/>
      <c r="E81" s="114">
        <f>SUM(C81:D81)</f>
        <v>0</v>
      </c>
      <c r="F81" s="63"/>
      <c r="G81" s="63"/>
      <c r="H81" s="63"/>
      <c r="I81" s="63"/>
      <c r="J81" s="63"/>
      <c r="K81" s="63"/>
      <c r="L81" s="63"/>
      <c r="M81" s="63"/>
      <c r="N81" s="63"/>
    </row>
    <row r="82" spans="1:14" s="70" customFormat="1" ht="24" customHeight="1">
      <c r="A82" s="80">
        <v>75</v>
      </c>
      <c r="B82" s="131" t="s">
        <v>118</v>
      </c>
      <c r="C82" s="102"/>
      <c r="D82" s="102"/>
      <c r="E82" s="114">
        <f>SUM(C82:D82)</f>
        <v>0</v>
      </c>
      <c r="F82" s="63"/>
      <c r="G82" s="63"/>
      <c r="H82" s="63"/>
      <c r="I82" s="63"/>
      <c r="J82" s="63"/>
      <c r="K82" s="63"/>
      <c r="L82" s="63"/>
      <c r="M82" s="63"/>
      <c r="N82" s="63"/>
    </row>
    <row r="83" spans="1:14" s="63" customFormat="1" ht="24" customHeight="1" thickBot="1">
      <c r="A83" s="80">
        <v>78</v>
      </c>
      <c r="B83" s="115" t="s">
        <v>133</v>
      </c>
      <c r="C83" s="118">
        <f>C81+C82</f>
        <v>0</v>
      </c>
      <c r="D83" s="118">
        <f>D81+D82</f>
        <v>0</v>
      </c>
      <c r="E83" s="117">
        <f>SUM(C83:D83)</f>
        <v>0</v>
      </c>
      <c r="F83" s="70"/>
      <c r="G83" s="70"/>
      <c r="H83" s="70"/>
      <c r="I83" s="70"/>
      <c r="J83" s="70"/>
      <c r="K83" s="70"/>
      <c r="L83" s="70"/>
      <c r="M83" s="70"/>
      <c r="N83" s="70"/>
    </row>
    <row r="84" spans="1:14" s="63" customFormat="1" ht="5.25" customHeight="1" thickBot="1">
      <c r="A84" s="80">
        <v>79</v>
      </c>
      <c r="B84" s="13"/>
      <c r="C84" s="59"/>
      <c r="D84" s="59"/>
      <c r="E84" s="70"/>
      <c r="F84" s="70"/>
      <c r="G84" s="70"/>
      <c r="H84" s="70"/>
      <c r="I84" s="70"/>
      <c r="J84" s="70"/>
      <c r="K84" s="70"/>
      <c r="L84" s="70"/>
      <c r="M84" s="70"/>
      <c r="N84" s="70"/>
    </row>
    <row r="85" spans="1:3" s="63" customFormat="1" ht="21.75" customHeight="1">
      <c r="A85" s="80">
        <v>80</v>
      </c>
      <c r="B85" s="223" t="s">
        <v>205</v>
      </c>
      <c r="C85" s="41" t="s">
        <v>321</v>
      </c>
    </row>
    <row r="86" spans="1:4" s="63" customFormat="1" ht="21.75" customHeight="1">
      <c r="A86" s="80">
        <v>81</v>
      </c>
      <c r="B86" s="131" t="s">
        <v>77</v>
      </c>
      <c r="C86" s="106"/>
      <c r="D86" s="75"/>
    </row>
    <row r="87" spans="1:4" s="63" customFormat="1" ht="21.75" customHeight="1">
      <c r="A87" s="80">
        <v>82</v>
      </c>
      <c r="B87" s="131" t="s">
        <v>187</v>
      </c>
      <c r="C87" s="106"/>
      <c r="D87" s="75"/>
    </row>
    <row r="88" spans="1:4" s="63" customFormat="1" ht="21.75" customHeight="1">
      <c r="A88" s="80">
        <v>83</v>
      </c>
      <c r="B88" s="131" t="s">
        <v>119</v>
      </c>
      <c r="C88" s="106"/>
      <c r="D88" s="75"/>
    </row>
    <row r="89" spans="1:4" s="63" customFormat="1" ht="21.75" customHeight="1">
      <c r="A89" s="80">
        <v>84</v>
      </c>
      <c r="B89" s="131" t="s">
        <v>83</v>
      </c>
      <c r="C89" s="106"/>
      <c r="D89" s="75"/>
    </row>
    <row r="90" spans="1:4" s="63" customFormat="1" ht="21.75" customHeight="1" thickBot="1">
      <c r="A90" s="80">
        <v>85</v>
      </c>
      <c r="B90" s="115" t="s">
        <v>120</v>
      </c>
      <c r="C90" s="117">
        <f>SUM(C86:C89)</f>
        <v>0</v>
      </c>
      <c r="D90" s="75"/>
    </row>
    <row r="91" spans="1:6" s="63" customFormat="1" ht="6" customHeight="1" thickBot="1">
      <c r="A91" s="80">
        <v>86</v>
      </c>
      <c r="B91" s="82"/>
      <c r="C91" s="32"/>
      <c r="D91" s="18"/>
      <c r="E91" s="76"/>
      <c r="F91" s="75"/>
    </row>
    <row r="92" spans="1:14" ht="21" customHeight="1" thickBot="1">
      <c r="A92" s="80">
        <v>87</v>
      </c>
      <c r="B92" s="24" t="s">
        <v>341</v>
      </c>
      <c r="C92" s="200"/>
      <c r="D92" s="200"/>
      <c r="E92" s="200"/>
      <c r="F92" s="200"/>
      <c r="G92" s="63"/>
      <c r="H92" s="63"/>
      <c r="I92" s="63"/>
      <c r="J92" s="63"/>
      <c r="K92" s="63"/>
      <c r="L92" s="63"/>
      <c r="M92" s="63"/>
      <c r="N92" s="63"/>
    </row>
    <row r="93" spans="1:10" s="74" customFormat="1" ht="6" customHeight="1" thickBot="1">
      <c r="A93" s="80">
        <v>88</v>
      </c>
      <c r="B93" s="82"/>
      <c r="C93" s="2"/>
      <c r="D93" s="2"/>
      <c r="E93" s="2"/>
      <c r="F93" s="2"/>
      <c r="G93" s="2"/>
      <c r="H93" s="2"/>
      <c r="I93" s="2"/>
      <c r="J93" s="2"/>
    </row>
    <row r="94" spans="1:14" s="74" customFormat="1" ht="24" customHeight="1">
      <c r="A94" s="80">
        <v>89</v>
      </c>
      <c r="B94" s="251" t="s">
        <v>250</v>
      </c>
      <c r="C94" s="25" t="s">
        <v>134</v>
      </c>
      <c r="D94" s="134" t="s">
        <v>322</v>
      </c>
      <c r="E94" s="116" t="s">
        <v>11</v>
      </c>
      <c r="F94" s="75"/>
      <c r="G94" s="63"/>
      <c r="H94" s="63"/>
      <c r="I94" s="63"/>
      <c r="J94" s="63"/>
      <c r="K94" s="63"/>
      <c r="L94" s="63"/>
      <c r="M94" s="63"/>
      <c r="N94" s="63"/>
    </row>
    <row r="95" spans="1:14" ht="21.75" customHeight="1" thickBot="1">
      <c r="A95" s="80">
        <v>90</v>
      </c>
      <c r="B95" s="55" t="s">
        <v>424</v>
      </c>
      <c r="C95" s="105"/>
      <c r="D95" s="105"/>
      <c r="E95" s="117">
        <f>SUM(C95:D95)</f>
        <v>0</v>
      </c>
      <c r="F95" s="75"/>
      <c r="G95" s="63"/>
      <c r="H95" s="63"/>
      <c r="I95" s="63"/>
      <c r="J95" s="63"/>
      <c r="K95" s="63"/>
      <c r="L95" s="63"/>
      <c r="M95" s="63"/>
      <c r="N95" s="63"/>
    </row>
    <row r="96" spans="1:6" s="63" customFormat="1" ht="6" customHeight="1">
      <c r="A96" s="80">
        <v>91</v>
      </c>
      <c r="B96" s="82"/>
      <c r="C96" s="32"/>
      <c r="D96" s="18"/>
      <c r="E96" s="76"/>
      <c r="F96" s="75"/>
    </row>
    <row r="97" spans="1:14" s="302" customFormat="1" ht="19.5" customHeight="1">
      <c r="A97" s="296">
        <v>92</v>
      </c>
      <c r="B97" s="404" t="s">
        <v>241</v>
      </c>
      <c r="C97" s="380"/>
      <c r="D97" s="380"/>
      <c r="E97" s="380"/>
      <c r="F97" s="380"/>
      <c r="G97" s="148"/>
      <c r="H97" s="301"/>
      <c r="I97" s="301"/>
      <c r="J97" s="301"/>
      <c r="K97" s="301"/>
      <c r="L97" s="301"/>
      <c r="M97" s="301"/>
      <c r="N97" s="301"/>
    </row>
    <row r="98" spans="1:14" s="70" customFormat="1" ht="5.25" customHeight="1" thickBot="1">
      <c r="A98" s="80">
        <v>93</v>
      </c>
      <c r="B98" s="82"/>
      <c r="C98" s="2"/>
      <c r="D98" s="2"/>
      <c r="E98" s="2"/>
      <c r="F98" s="2"/>
      <c r="G98" s="2"/>
      <c r="H98" s="2"/>
      <c r="I98" s="2"/>
      <c r="J98" s="2"/>
      <c r="K98" s="74"/>
      <c r="L98" s="74"/>
      <c r="M98" s="74"/>
      <c r="N98" s="74"/>
    </row>
    <row r="99" spans="1:12" s="74" customFormat="1" ht="38.25" customHeight="1">
      <c r="A99" s="80">
        <v>94</v>
      </c>
      <c r="B99" s="250" t="s">
        <v>411</v>
      </c>
      <c r="C99" s="41" t="s">
        <v>321</v>
      </c>
      <c r="D99" s="75"/>
      <c r="E99" s="63"/>
      <c r="F99" s="63"/>
      <c r="G99" s="63"/>
      <c r="H99" s="63"/>
      <c r="I99" s="63"/>
      <c r="J99" s="63"/>
      <c r="K99" s="63"/>
      <c r="L99" s="63"/>
    </row>
    <row r="100" spans="1:12" s="74" customFormat="1" ht="18" customHeight="1">
      <c r="A100" s="80">
        <v>95</v>
      </c>
      <c r="B100" s="131" t="s">
        <v>238</v>
      </c>
      <c r="C100" s="220"/>
      <c r="D100" s="75"/>
      <c r="E100" s="63"/>
      <c r="F100" s="63"/>
      <c r="G100" s="63"/>
      <c r="H100" s="63"/>
      <c r="I100" s="63"/>
      <c r="J100" s="63"/>
      <c r="K100" s="63"/>
      <c r="L100" s="63"/>
    </row>
    <row r="101" spans="1:12" s="74" customFormat="1" ht="18" customHeight="1" thickBot="1">
      <c r="A101" s="80">
        <v>96</v>
      </c>
      <c r="B101" s="55" t="s">
        <v>239</v>
      </c>
      <c r="C101" s="221"/>
      <c r="D101" s="75"/>
      <c r="E101" s="63"/>
      <c r="F101" s="63"/>
      <c r="G101" s="63"/>
      <c r="H101" s="63"/>
      <c r="I101" s="63"/>
      <c r="J101" s="63"/>
      <c r="K101" s="63"/>
      <c r="L101" s="63"/>
    </row>
    <row r="102" spans="1:10" s="74" customFormat="1" ht="3.75" customHeight="1" thickBot="1">
      <c r="A102" s="80">
        <v>97</v>
      </c>
      <c r="B102" s="82" t="s">
        <v>76</v>
      </c>
      <c r="C102" s="2"/>
      <c r="D102" s="2"/>
      <c r="E102" s="2"/>
      <c r="F102" s="2"/>
      <c r="G102" s="2"/>
      <c r="H102" s="2"/>
      <c r="I102" s="2"/>
      <c r="J102" s="2"/>
    </row>
    <row r="103" spans="1:14" ht="18" customHeight="1" thickBot="1">
      <c r="A103" s="80">
        <v>98</v>
      </c>
      <c r="B103" s="24" t="s">
        <v>365</v>
      </c>
      <c r="C103" s="294"/>
      <c r="D103" s="294"/>
      <c r="E103" s="294"/>
      <c r="F103" s="295"/>
      <c r="G103" s="63"/>
      <c r="H103" s="63"/>
      <c r="I103" s="63"/>
      <c r="J103" s="63"/>
      <c r="K103" s="63"/>
      <c r="L103" s="63"/>
      <c r="M103" s="63"/>
      <c r="N103" s="63"/>
    </row>
    <row r="104" spans="1:10" s="74" customFormat="1" ht="4.5" customHeight="1" thickBot="1">
      <c r="A104" s="80">
        <v>99</v>
      </c>
      <c r="B104" s="82"/>
      <c r="C104" s="2"/>
      <c r="D104" s="2"/>
      <c r="E104" s="2"/>
      <c r="F104" s="2"/>
      <c r="G104" s="2"/>
      <c r="H104" s="2"/>
      <c r="I104" s="2"/>
      <c r="J104" s="2"/>
    </row>
    <row r="105" spans="1:5" s="70" customFormat="1" ht="24" customHeight="1">
      <c r="A105" s="80">
        <v>100</v>
      </c>
      <c r="B105" s="132" t="s">
        <v>242</v>
      </c>
      <c r="C105" s="60" t="s">
        <v>146</v>
      </c>
      <c r="D105" s="31"/>
      <c r="E105" s="31"/>
    </row>
    <row r="106" spans="1:8" s="70" customFormat="1" ht="18" customHeight="1" thickBot="1">
      <c r="A106" s="80">
        <v>101</v>
      </c>
      <c r="B106" s="87" t="s">
        <v>223</v>
      </c>
      <c r="C106" s="58"/>
      <c r="D106" s="32"/>
      <c r="E106" s="31"/>
      <c r="F106" s="32"/>
      <c r="G106" s="32"/>
      <c r="H106" s="32"/>
    </row>
    <row r="107" spans="1:14" s="70" customFormat="1" ht="5.25" customHeight="1" thickBot="1">
      <c r="A107" s="80">
        <v>102</v>
      </c>
      <c r="B107" s="88"/>
      <c r="C107" s="33"/>
      <c r="D107" s="33"/>
      <c r="E107" s="33"/>
      <c r="F107" s="33"/>
      <c r="G107" s="33"/>
      <c r="H107" s="33"/>
      <c r="I107" s="33"/>
      <c r="J107" s="143"/>
      <c r="K107" s="143"/>
      <c r="L107" s="143"/>
      <c r="M107" s="143"/>
      <c r="N107" s="143"/>
    </row>
    <row r="108" spans="1:8" s="70" customFormat="1" ht="24" customHeight="1">
      <c r="A108" s="80">
        <v>103</v>
      </c>
      <c r="B108" s="157" t="s">
        <v>243</v>
      </c>
      <c r="C108" s="60" t="s">
        <v>147</v>
      </c>
      <c r="D108" s="32"/>
      <c r="E108" s="31"/>
      <c r="F108" s="32"/>
      <c r="G108" s="32"/>
      <c r="H108" s="32"/>
    </row>
    <row r="109" spans="1:14" ht="25.5" customHeight="1" thickBot="1">
      <c r="A109" s="80">
        <v>104</v>
      </c>
      <c r="B109" s="55" t="s">
        <v>224</v>
      </c>
      <c r="C109" s="58"/>
      <c r="D109" s="32"/>
      <c r="E109" s="31"/>
      <c r="F109" s="32"/>
      <c r="G109" s="32"/>
      <c r="H109" s="32"/>
      <c r="I109" s="70"/>
      <c r="J109" s="70"/>
      <c r="K109" s="70"/>
      <c r="L109" s="70"/>
      <c r="M109" s="70"/>
      <c r="N109" s="70"/>
    </row>
    <row r="110" spans="1:14" s="70" customFormat="1" ht="6" customHeight="1" thickBot="1">
      <c r="A110" s="80">
        <v>105</v>
      </c>
      <c r="B110" s="62"/>
      <c r="C110" s="67"/>
      <c r="D110" s="68"/>
      <c r="E110" s="68"/>
      <c r="F110" s="68"/>
      <c r="G110" s="68"/>
      <c r="H110" s="68"/>
      <c r="I110" s="68"/>
      <c r="J110" s="68"/>
      <c r="K110" s="68"/>
      <c r="L110" s="68"/>
      <c r="M110" s="68"/>
      <c r="N110" s="68"/>
    </row>
    <row r="111" spans="1:7" s="70" customFormat="1" ht="24" customHeight="1">
      <c r="A111" s="80">
        <v>106</v>
      </c>
      <c r="B111" s="157" t="s">
        <v>244</v>
      </c>
      <c r="C111" s="60" t="s">
        <v>171</v>
      </c>
      <c r="D111" s="31"/>
      <c r="E111" s="32"/>
      <c r="F111" s="32"/>
      <c r="G111" s="32"/>
    </row>
    <row r="112" spans="1:7" s="70" customFormat="1" ht="18" customHeight="1">
      <c r="A112" s="80">
        <v>107</v>
      </c>
      <c r="B112" s="131" t="s">
        <v>225</v>
      </c>
      <c r="C112" s="106"/>
      <c r="D112" s="31"/>
      <c r="E112" s="32"/>
      <c r="F112" s="32"/>
      <c r="G112" s="32"/>
    </row>
    <row r="113" spans="1:7" s="70" customFormat="1" ht="19.5" customHeight="1">
      <c r="A113" s="80">
        <v>108</v>
      </c>
      <c r="B113" s="158" t="s">
        <v>210</v>
      </c>
      <c r="C113" s="106"/>
      <c r="D113" s="31"/>
      <c r="E113" s="32"/>
      <c r="F113" s="32"/>
      <c r="G113" s="32"/>
    </row>
    <row r="114" spans="1:14" s="63" customFormat="1" ht="24" customHeight="1" thickBot="1">
      <c r="A114" s="80">
        <v>109</v>
      </c>
      <c r="B114" s="55" t="s">
        <v>212</v>
      </c>
      <c r="C114" s="107"/>
      <c r="D114" s="31"/>
      <c r="E114" s="32"/>
      <c r="F114" s="32"/>
      <c r="G114" s="70"/>
      <c r="H114" s="70"/>
      <c r="I114" s="70"/>
      <c r="J114" s="70"/>
      <c r="K114" s="70"/>
      <c r="L114" s="70"/>
      <c r="M114" s="70"/>
      <c r="N114" s="70"/>
    </row>
    <row r="115" spans="1:14" s="144" customFormat="1" ht="8.25" customHeight="1">
      <c r="A115" s="80">
        <v>110</v>
      </c>
      <c r="B115" s="62"/>
      <c r="C115" s="14"/>
      <c r="D115" s="63"/>
      <c r="E115" s="63"/>
      <c r="F115" s="63"/>
      <c r="G115" s="63"/>
      <c r="H115" s="63"/>
      <c r="I115" s="63"/>
      <c r="J115" s="63"/>
      <c r="K115" s="63"/>
      <c r="L115" s="63"/>
      <c r="M115" s="63"/>
      <c r="N115" s="63"/>
    </row>
    <row r="116" spans="1:14" s="144" customFormat="1" ht="17.25" customHeight="1">
      <c r="A116" s="80"/>
      <c r="B116" s="62" t="s">
        <v>323</v>
      </c>
      <c r="C116" s="14"/>
      <c r="D116" s="63"/>
      <c r="E116" s="63"/>
      <c r="F116" s="63"/>
      <c r="G116" s="63"/>
      <c r="H116" s="63"/>
      <c r="I116" s="63"/>
      <c r="J116" s="63"/>
      <c r="K116" s="63"/>
      <c r="L116" s="63"/>
      <c r="M116" s="63"/>
      <c r="N116" s="63"/>
    </row>
    <row r="117" spans="1:14" s="184" customFormat="1" ht="37.5" customHeight="1">
      <c r="A117" s="182">
        <v>111</v>
      </c>
      <c r="B117" s="439"/>
      <c r="C117" s="440"/>
      <c r="D117" s="440"/>
      <c r="E117" s="440"/>
      <c r="F117" s="440"/>
      <c r="G117" s="183"/>
      <c r="H117" s="183"/>
      <c r="I117" s="183"/>
      <c r="J117" s="183"/>
      <c r="K117" s="183"/>
      <c r="L117" s="183"/>
      <c r="M117" s="183"/>
      <c r="N117" s="183"/>
    </row>
    <row r="118" spans="1:6" s="151" customFormat="1" ht="19.5" customHeight="1">
      <c r="A118" s="306">
        <v>112</v>
      </c>
      <c r="B118" s="381" t="s">
        <v>393</v>
      </c>
      <c r="C118" s="381"/>
      <c r="D118" s="381"/>
      <c r="E118" s="381"/>
      <c r="F118" s="381"/>
    </row>
    <row r="119" spans="1:6" ht="6" customHeight="1">
      <c r="A119" s="80">
        <v>113</v>
      </c>
      <c r="B119" s="82"/>
      <c r="C119" s="73"/>
      <c r="D119" s="74"/>
      <c r="E119" s="74"/>
      <c r="F119" s="74"/>
    </row>
    <row r="120" spans="1:6" s="301" customFormat="1" ht="20.25" customHeight="1">
      <c r="A120" s="296">
        <v>114</v>
      </c>
      <c r="B120" s="297" t="s">
        <v>248</v>
      </c>
      <c r="C120" s="297"/>
      <c r="D120" s="297"/>
      <c r="E120" s="297"/>
      <c r="F120" s="304"/>
    </row>
    <row r="121" spans="1:14" s="63" customFormat="1" ht="6" customHeight="1" thickBot="1">
      <c r="A121" s="80">
        <v>115</v>
      </c>
      <c r="B121" s="62"/>
      <c r="C121" s="67"/>
      <c r="D121" s="68"/>
      <c r="E121" s="68"/>
      <c r="F121" s="68"/>
      <c r="G121" s="68"/>
      <c r="H121" s="68"/>
      <c r="I121" s="68"/>
      <c r="J121" s="68"/>
      <c r="K121" s="68"/>
      <c r="L121" s="68"/>
      <c r="M121" s="68"/>
      <c r="N121" s="68"/>
    </row>
    <row r="122" spans="1:5" s="63" customFormat="1" ht="24" customHeight="1">
      <c r="A122" s="80">
        <v>116</v>
      </c>
      <c r="B122" s="285" t="s">
        <v>375</v>
      </c>
      <c r="C122" s="21" t="s">
        <v>150</v>
      </c>
      <c r="D122" s="111" t="s">
        <v>42</v>
      </c>
      <c r="E122" s="146"/>
    </row>
    <row r="123" spans="1:5" s="63" customFormat="1" ht="18.75" customHeight="1">
      <c r="A123" s="80">
        <v>117</v>
      </c>
      <c r="B123" s="131" t="s">
        <v>376</v>
      </c>
      <c r="C123" s="102"/>
      <c r="D123" s="245">
        <f>_xlfn.IFERROR(C123/$C$123,0)</f>
        <v>0</v>
      </c>
      <c r="E123" s="146"/>
    </row>
    <row r="124" spans="1:5" s="63" customFormat="1" ht="22.5" customHeight="1">
      <c r="A124" s="80">
        <v>119</v>
      </c>
      <c r="B124" s="287" t="s">
        <v>287</v>
      </c>
      <c r="C124" s="102"/>
      <c r="D124" s="245">
        <f>_xlfn.IFERROR(C124/$C$123,0)</f>
        <v>0</v>
      </c>
      <c r="E124" s="146"/>
    </row>
    <row r="125" spans="1:5" s="63" customFormat="1" ht="18.75" customHeight="1">
      <c r="A125" s="80">
        <v>120</v>
      </c>
      <c r="B125" s="287" t="s">
        <v>149</v>
      </c>
      <c r="C125" s="102"/>
      <c r="D125" s="245">
        <f>_xlfn.IFERROR(C125/$C$123,0)</f>
        <v>0</v>
      </c>
      <c r="E125" s="146"/>
    </row>
    <row r="126" spans="1:5" s="63" customFormat="1" ht="18.75" customHeight="1" thickBot="1">
      <c r="A126" s="80">
        <v>121</v>
      </c>
      <c r="B126" s="246" t="s">
        <v>148</v>
      </c>
      <c r="C126" s="47"/>
      <c r="D126" s="247">
        <f>_xlfn.IFERROR(C126/$C$123,0)</f>
        <v>0</v>
      </c>
      <c r="E126" s="146"/>
    </row>
    <row r="127" spans="1:3" s="63" customFormat="1" ht="5.25" customHeight="1" thickBot="1">
      <c r="A127" s="80">
        <v>123</v>
      </c>
      <c r="B127" s="62"/>
      <c r="C127" s="14"/>
    </row>
    <row r="128" spans="1:4" s="63" customFormat="1" ht="24.75" customHeight="1">
      <c r="A128" s="80">
        <v>124</v>
      </c>
      <c r="B128" s="224" t="s">
        <v>206</v>
      </c>
      <c r="C128" s="160" t="s">
        <v>150</v>
      </c>
      <c r="D128" s="116" t="s">
        <v>6</v>
      </c>
    </row>
    <row r="129" spans="1:4" s="63" customFormat="1" ht="18.75" customHeight="1">
      <c r="A129" s="80">
        <v>125</v>
      </c>
      <c r="B129" s="222" t="s">
        <v>7</v>
      </c>
      <c r="C129" s="46"/>
      <c r="D129" s="119">
        <f aca="true" t="shared" si="0" ref="D129:D135">_xlfn.IFERROR(C129/$C$126,0)</f>
        <v>0</v>
      </c>
    </row>
    <row r="130" spans="1:4" s="63" customFormat="1" ht="18.75" customHeight="1">
      <c r="A130" s="80">
        <v>126</v>
      </c>
      <c r="B130" s="222" t="s">
        <v>8</v>
      </c>
      <c r="C130" s="46"/>
      <c r="D130" s="119">
        <f t="shared" si="0"/>
        <v>0</v>
      </c>
    </row>
    <row r="131" spans="1:4" s="63" customFormat="1" ht="18.75" customHeight="1">
      <c r="A131" s="80">
        <v>127</v>
      </c>
      <c r="B131" s="222" t="s">
        <v>9</v>
      </c>
      <c r="C131" s="46"/>
      <c r="D131" s="119">
        <f t="shared" si="0"/>
        <v>0</v>
      </c>
    </row>
    <row r="132" spans="1:4" s="63" customFormat="1" ht="18.75" customHeight="1">
      <c r="A132" s="80">
        <v>128</v>
      </c>
      <c r="B132" s="222" t="s">
        <v>10</v>
      </c>
      <c r="C132" s="46"/>
      <c r="D132" s="119">
        <f t="shared" si="0"/>
        <v>0</v>
      </c>
    </row>
    <row r="133" spans="1:4" s="63" customFormat="1" ht="18.75" customHeight="1">
      <c r="A133" s="80">
        <v>129</v>
      </c>
      <c r="B133" s="222" t="s">
        <v>121</v>
      </c>
      <c r="C133" s="46"/>
      <c r="D133" s="119">
        <f t="shared" si="0"/>
        <v>0</v>
      </c>
    </row>
    <row r="134" spans="1:4" s="63" customFormat="1" ht="18.75" customHeight="1">
      <c r="A134" s="80">
        <v>130</v>
      </c>
      <c r="B134" s="222" t="s">
        <v>122</v>
      </c>
      <c r="C134" s="46"/>
      <c r="D134" s="119">
        <f t="shared" si="0"/>
        <v>0</v>
      </c>
    </row>
    <row r="135" spans="1:14" s="70" customFormat="1" ht="18.75" customHeight="1" thickBot="1">
      <c r="A135" s="80">
        <v>131</v>
      </c>
      <c r="B135" s="115" t="s">
        <v>84</v>
      </c>
      <c r="C135" s="120">
        <f>SUM(C129:C134)</f>
        <v>0</v>
      </c>
      <c r="D135" s="119">
        <f t="shared" si="0"/>
        <v>0</v>
      </c>
      <c r="E135" s="63"/>
      <c r="F135" s="63"/>
      <c r="G135" s="63"/>
      <c r="H135" s="63"/>
      <c r="I135" s="63"/>
      <c r="J135" s="63"/>
      <c r="K135" s="63"/>
      <c r="L135" s="63"/>
      <c r="M135" s="63"/>
      <c r="N135" s="63"/>
    </row>
    <row r="136" spans="1:14" s="70" customFormat="1" ht="3.75" customHeight="1">
      <c r="A136" s="80">
        <v>132</v>
      </c>
      <c r="B136" s="13"/>
      <c r="C136" s="18"/>
      <c r="D136" s="43"/>
      <c r="E136" s="63"/>
      <c r="F136" s="63"/>
      <c r="G136" s="63"/>
      <c r="H136" s="63"/>
      <c r="I136" s="63"/>
      <c r="J136" s="63"/>
      <c r="K136" s="63"/>
      <c r="L136" s="63"/>
      <c r="M136" s="63"/>
      <c r="N136" s="63"/>
    </row>
    <row r="137" spans="1:14" s="301" customFormat="1" ht="20.25" customHeight="1">
      <c r="A137" s="296">
        <v>134</v>
      </c>
      <c r="B137" s="297" t="s">
        <v>144</v>
      </c>
      <c r="C137" s="297"/>
      <c r="D137" s="297"/>
      <c r="E137" s="297"/>
      <c r="F137" s="304"/>
      <c r="G137" s="302"/>
      <c r="H137" s="302"/>
      <c r="I137" s="302"/>
      <c r="J137" s="302"/>
      <c r="K137" s="302"/>
      <c r="L137" s="302"/>
      <c r="M137" s="302"/>
      <c r="N137" s="302"/>
    </row>
    <row r="138" spans="1:14" s="63" customFormat="1" ht="6.75" customHeight="1" thickBot="1">
      <c r="A138" s="130">
        <v>135</v>
      </c>
      <c r="B138" s="13"/>
      <c r="C138" s="229"/>
      <c r="D138" s="230"/>
      <c r="E138" s="68"/>
      <c r="F138" s="68"/>
      <c r="G138" s="68"/>
      <c r="H138" s="68"/>
      <c r="I138" s="68"/>
      <c r="J138" s="68"/>
      <c r="K138" s="68"/>
      <c r="L138" s="68"/>
      <c r="M138" s="68"/>
      <c r="N138" s="68"/>
    </row>
    <row r="139" spans="1:6" s="63" customFormat="1" ht="18.75" customHeight="1">
      <c r="A139" s="80">
        <v>136</v>
      </c>
      <c r="B139" s="285" t="s">
        <v>207</v>
      </c>
      <c r="C139" s="50" t="s">
        <v>52</v>
      </c>
      <c r="D139" s="50" t="s">
        <v>54</v>
      </c>
      <c r="E139" s="50" t="s">
        <v>11</v>
      </c>
      <c r="F139" s="41" t="s">
        <v>42</v>
      </c>
    </row>
    <row r="140" spans="1:6" s="63" customFormat="1" ht="18.75" customHeight="1">
      <c r="A140" s="80">
        <v>137</v>
      </c>
      <c r="B140" s="131" t="s">
        <v>86</v>
      </c>
      <c r="C140" s="185"/>
      <c r="D140" s="185"/>
      <c r="E140" s="102"/>
      <c r="F140" s="119">
        <f>_xlfn.IFERROR(E140/$C$123,0)</f>
        <v>0</v>
      </c>
    </row>
    <row r="141" spans="1:6" s="63" customFormat="1" ht="18.75" customHeight="1">
      <c r="A141" s="80">
        <v>138</v>
      </c>
      <c r="B141" s="131" t="s">
        <v>98</v>
      </c>
      <c r="C141" s="102"/>
      <c r="D141" s="102"/>
      <c r="E141" s="110">
        <f>C141+D141</f>
        <v>0</v>
      </c>
      <c r="F141" s="119">
        <f aca="true" t="shared" si="1" ref="F141:F148">_xlfn.IFERROR(E141/$C$123,0)</f>
        <v>0</v>
      </c>
    </row>
    <row r="142" spans="1:6" s="63" customFormat="1" ht="18.75" customHeight="1">
      <c r="A142" s="80">
        <v>139</v>
      </c>
      <c r="B142" s="131" t="s">
        <v>99</v>
      </c>
      <c r="C142" s="102"/>
      <c r="D142" s="102"/>
      <c r="E142" s="110">
        <f aca="true" t="shared" si="2" ref="E142:E147">C142+D142</f>
        <v>0</v>
      </c>
      <c r="F142" s="119">
        <f t="shared" si="1"/>
        <v>0</v>
      </c>
    </row>
    <row r="143" spans="1:6" s="63" customFormat="1" ht="18.75" customHeight="1">
      <c r="A143" s="80">
        <v>140</v>
      </c>
      <c r="B143" s="131" t="s">
        <v>100</v>
      </c>
      <c r="C143" s="102"/>
      <c r="D143" s="102"/>
      <c r="E143" s="110">
        <f t="shared" si="2"/>
        <v>0</v>
      </c>
      <c r="F143" s="119">
        <f t="shared" si="1"/>
        <v>0</v>
      </c>
    </row>
    <row r="144" spans="1:6" s="63" customFormat="1" ht="18.75" customHeight="1">
      <c r="A144" s="80">
        <v>141</v>
      </c>
      <c r="B144" s="131" t="s">
        <v>101</v>
      </c>
      <c r="C144" s="102"/>
      <c r="D144" s="102"/>
      <c r="E144" s="110">
        <f t="shared" si="2"/>
        <v>0</v>
      </c>
      <c r="F144" s="119">
        <f t="shared" si="1"/>
        <v>0</v>
      </c>
    </row>
    <row r="145" spans="1:9" s="63" customFormat="1" ht="18.75" customHeight="1">
      <c r="A145" s="80">
        <v>142</v>
      </c>
      <c r="B145" s="131" t="s">
        <v>102</v>
      </c>
      <c r="C145" s="102"/>
      <c r="D145" s="102"/>
      <c r="E145" s="110">
        <f t="shared" si="2"/>
        <v>0</v>
      </c>
      <c r="F145" s="119">
        <f t="shared" si="1"/>
        <v>0</v>
      </c>
      <c r="G145" s="56"/>
      <c r="H145" s="56"/>
      <c r="I145" s="56"/>
    </row>
    <row r="146" spans="1:9" s="63" customFormat="1" ht="18.75" customHeight="1">
      <c r="A146" s="80">
        <v>143</v>
      </c>
      <c r="B146" s="131" t="s">
        <v>103</v>
      </c>
      <c r="C146" s="102"/>
      <c r="D146" s="102"/>
      <c r="E146" s="110">
        <f t="shared" si="2"/>
        <v>0</v>
      </c>
      <c r="F146" s="119">
        <f t="shared" si="1"/>
        <v>0</v>
      </c>
      <c r="G146" s="56"/>
      <c r="H146" s="56"/>
      <c r="I146" s="56"/>
    </row>
    <row r="147" spans="1:9" s="63" customFormat="1" ht="18.75" customHeight="1">
      <c r="A147" s="80">
        <v>144</v>
      </c>
      <c r="B147" s="131" t="s">
        <v>104</v>
      </c>
      <c r="C147" s="102"/>
      <c r="D147" s="102"/>
      <c r="E147" s="110">
        <f t="shared" si="2"/>
        <v>0</v>
      </c>
      <c r="F147" s="119">
        <f t="shared" si="1"/>
        <v>0</v>
      </c>
      <c r="G147" s="56"/>
      <c r="H147" s="56"/>
      <c r="I147" s="56"/>
    </row>
    <row r="148" spans="1:9" s="63" customFormat="1" ht="18.75" customHeight="1" thickBot="1">
      <c r="A148" s="80">
        <v>145</v>
      </c>
      <c r="B148" s="115" t="s">
        <v>84</v>
      </c>
      <c r="C148" s="120">
        <f>SUM(C141:C147)</f>
        <v>0</v>
      </c>
      <c r="D148" s="120">
        <f>SUM(D141:D147)</f>
        <v>0</v>
      </c>
      <c r="E148" s="120">
        <f>SUM(E140:E147)</f>
        <v>0</v>
      </c>
      <c r="F148" s="216">
        <f t="shared" si="1"/>
        <v>0</v>
      </c>
      <c r="G148" s="56"/>
      <c r="H148" s="56"/>
      <c r="I148" s="56"/>
    </row>
    <row r="149" spans="1:9" s="63" customFormat="1" ht="6" customHeight="1" thickBot="1">
      <c r="A149" s="80">
        <v>151</v>
      </c>
      <c r="B149" s="89"/>
      <c r="C149" s="30"/>
      <c r="D149" s="36"/>
      <c r="E149" s="18"/>
      <c r="F149" s="34"/>
      <c r="G149" s="56"/>
      <c r="H149" s="56"/>
      <c r="I149" s="56"/>
    </row>
    <row r="150" spans="1:5" s="63" customFormat="1" ht="18.75" customHeight="1">
      <c r="A150" s="80">
        <v>152</v>
      </c>
      <c r="B150" s="285" t="s">
        <v>355</v>
      </c>
      <c r="C150" s="50" t="s">
        <v>150</v>
      </c>
      <c r="D150" s="116" t="s">
        <v>108</v>
      </c>
      <c r="E150" s="29"/>
    </row>
    <row r="151" spans="1:5" s="63" customFormat="1" ht="18.75" customHeight="1">
      <c r="A151" s="80">
        <v>153</v>
      </c>
      <c r="B151" s="131" t="s">
        <v>60</v>
      </c>
      <c r="C151" s="102"/>
      <c r="D151" s="119">
        <f aca="true" t="shared" si="3" ref="D151:D156">_xlfn.IFERROR(C151/$C$123,0)</f>
        <v>0</v>
      </c>
      <c r="E151" s="29"/>
    </row>
    <row r="152" spans="1:5" s="63" customFormat="1" ht="18.75" customHeight="1">
      <c r="A152" s="80">
        <v>154</v>
      </c>
      <c r="B152" s="131" t="s">
        <v>61</v>
      </c>
      <c r="C152" s="102"/>
      <c r="D152" s="119">
        <f t="shared" si="3"/>
        <v>0</v>
      </c>
      <c r="E152" s="29"/>
    </row>
    <row r="153" spans="1:5" s="63" customFormat="1" ht="18.75" customHeight="1">
      <c r="A153" s="80">
        <v>155</v>
      </c>
      <c r="B153" s="131" t="s">
        <v>62</v>
      </c>
      <c r="C153" s="102"/>
      <c r="D153" s="119">
        <f t="shared" si="3"/>
        <v>0</v>
      </c>
      <c r="E153" s="29"/>
    </row>
    <row r="154" spans="1:5" s="63" customFormat="1" ht="18.75" customHeight="1">
      <c r="A154" s="80">
        <v>156</v>
      </c>
      <c r="B154" s="131" t="s">
        <v>63</v>
      </c>
      <c r="C154" s="102"/>
      <c r="D154" s="119">
        <f t="shared" si="3"/>
        <v>0</v>
      </c>
      <c r="E154" s="29"/>
    </row>
    <row r="155" spans="1:5" s="63" customFormat="1" ht="18.75" customHeight="1">
      <c r="A155" s="80">
        <v>157</v>
      </c>
      <c r="B155" s="131" t="s">
        <v>211</v>
      </c>
      <c r="C155" s="102"/>
      <c r="D155" s="119">
        <f t="shared" si="3"/>
        <v>0</v>
      </c>
      <c r="E155" s="29"/>
    </row>
    <row r="156" spans="1:5" s="63" customFormat="1" ht="18.75" customHeight="1" thickBot="1">
      <c r="A156" s="80">
        <v>158</v>
      </c>
      <c r="B156" s="115" t="s">
        <v>84</v>
      </c>
      <c r="C156" s="118">
        <f>SUM(C151:C155)</f>
        <v>0</v>
      </c>
      <c r="D156" s="216">
        <f t="shared" si="3"/>
        <v>0</v>
      </c>
      <c r="E156" s="29"/>
    </row>
    <row r="157" spans="1:4" s="63" customFormat="1" ht="6" customHeight="1" thickBot="1">
      <c r="A157" s="80">
        <v>159</v>
      </c>
      <c r="B157" s="13"/>
      <c r="C157" s="18"/>
      <c r="D157" s="37"/>
    </row>
    <row r="158" spans="1:7" s="63" customFormat="1" ht="18.75" customHeight="1">
      <c r="A158" s="80">
        <v>160</v>
      </c>
      <c r="B158" s="223" t="s">
        <v>356</v>
      </c>
      <c r="C158" s="50" t="s">
        <v>150</v>
      </c>
      <c r="D158" s="116" t="s">
        <v>108</v>
      </c>
      <c r="E158" s="56"/>
      <c r="F158" s="56"/>
      <c r="G158" s="56"/>
    </row>
    <row r="159" spans="1:7" s="63" customFormat="1" ht="18.75" customHeight="1">
      <c r="A159" s="80">
        <v>161</v>
      </c>
      <c r="B159" s="131" t="s">
        <v>50</v>
      </c>
      <c r="C159" s="102"/>
      <c r="D159" s="119">
        <f aca="true" t="shared" si="4" ref="D159:D167">_xlfn.IFERROR(C159/$C$123,0)</f>
        <v>0</v>
      </c>
      <c r="E159" s="56"/>
      <c r="F159" s="56"/>
      <c r="G159" s="56"/>
    </row>
    <row r="160" spans="1:7" s="63" customFormat="1" ht="18.75" customHeight="1">
      <c r="A160" s="80">
        <v>162</v>
      </c>
      <c r="B160" s="131" t="s">
        <v>123</v>
      </c>
      <c r="C160" s="102"/>
      <c r="D160" s="119">
        <f t="shared" si="4"/>
        <v>0</v>
      </c>
      <c r="E160" s="56"/>
      <c r="F160" s="56"/>
      <c r="G160" s="56"/>
    </row>
    <row r="161" spans="1:7" s="63" customFormat="1" ht="18.75" customHeight="1">
      <c r="A161" s="80">
        <v>163</v>
      </c>
      <c r="B161" s="131" t="s">
        <v>53</v>
      </c>
      <c r="C161" s="102"/>
      <c r="D161" s="119">
        <f t="shared" si="4"/>
        <v>0</v>
      </c>
      <c r="E161" s="56"/>
      <c r="F161" s="56"/>
      <c r="G161" s="56"/>
    </row>
    <row r="162" spans="1:7" s="63" customFormat="1" ht="18.75" customHeight="1">
      <c r="A162" s="80">
        <v>164</v>
      </c>
      <c r="B162" s="131" t="s">
        <v>55</v>
      </c>
      <c r="C162" s="102"/>
      <c r="D162" s="119">
        <f t="shared" si="4"/>
        <v>0</v>
      </c>
      <c r="E162" s="56"/>
      <c r="F162" s="56"/>
      <c r="G162" s="56"/>
    </row>
    <row r="163" spans="1:7" s="63" customFormat="1" ht="18.75" customHeight="1">
      <c r="A163" s="80">
        <v>165</v>
      </c>
      <c r="B163" s="131" t="s">
        <v>56</v>
      </c>
      <c r="C163" s="102"/>
      <c r="D163" s="119">
        <f t="shared" si="4"/>
        <v>0</v>
      </c>
      <c r="E163" s="56"/>
      <c r="F163" s="56"/>
      <c r="G163" s="56"/>
    </row>
    <row r="164" spans="1:7" s="63" customFormat="1" ht="18.75" customHeight="1">
      <c r="A164" s="80">
        <v>166</v>
      </c>
      <c r="B164" s="131" t="s">
        <v>57</v>
      </c>
      <c r="C164" s="102"/>
      <c r="D164" s="119">
        <f t="shared" si="4"/>
        <v>0</v>
      </c>
      <c r="E164" s="56"/>
      <c r="F164" s="56"/>
      <c r="G164" s="56"/>
    </row>
    <row r="165" spans="1:7" s="63" customFormat="1" ht="18.75" customHeight="1">
      <c r="A165" s="80">
        <v>167</v>
      </c>
      <c r="B165" s="131" t="s">
        <v>58</v>
      </c>
      <c r="C165" s="102"/>
      <c r="D165" s="119">
        <f t="shared" si="4"/>
        <v>0</v>
      </c>
      <c r="E165" s="56"/>
      <c r="F165" s="56"/>
      <c r="G165" s="56"/>
    </row>
    <row r="166" spans="1:7" s="63" customFormat="1" ht="18.75" customHeight="1">
      <c r="A166" s="80">
        <v>168</v>
      </c>
      <c r="B166" s="131" t="s">
        <v>59</v>
      </c>
      <c r="C166" s="102"/>
      <c r="D166" s="119">
        <f t="shared" si="4"/>
        <v>0</v>
      </c>
      <c r="E166" s="56"/>
      <c r="F166" s="56"/>
      <c r="G166" s="56"/>
    </row>
    <row r="167" spans="1:7" s="63" customFormat="1" ht="18.75" customHeight="1" thickBot="1">
      <c r="A167" s="80">
        <v>169</v>
      </c>
      <c r="B167" s="115" t="s">
        <v>84</v>
      </c>
      <c r="C167" s="118">
        <f>SUM(C159:C166)</f>
        <v>0</v>
      </c>
      <c r="D167" s="216">
        <f t="shared" si="4"/>
        <v>0</v>
      </c>
      <c r="E167" s="56"/>
      <c r="F167" s="56"/>
      <c r="G167" s="56"/>
    </row>
    <row r="168" spans="1:7" s="63" customFormat="1" ht="6" customHeight="1" thickBot="1">
      <c r="A168" s="80"/>
      <c r="B168" s="13"/>
      <c r="C168" s="18"/>
      <c r="D168" s="38"/>
      <c r="E168" s="56"/>
      <c r="F168" s="56"/>
      <c r="G168" s="56"/>
    </row>
    <row r="169" spans="1:14" s="70" customFormat="1" ht="18.75" customHeight="1" thickBot="1">
      <c r="A169" s="80">
        <v>171</v>
      </c>
      <c r="B169" s="24" t="s">
        <v>422</v>
      </c>
      <c r="C169" s="270"/>
      <c r="D169" s="38"/>
      <c r="E169" s="56"/>
      <c r="F169" s="56"/>
      <c r="G169" s="56"/>
      <c r="H169" s="63"/>
      <c r="I169" s="63"/>
      <c r="J169" s="63"/>
      <c r="K169" s="63"/>
      <c r="L169" s="63"/>
      <c r="M169" s="63"/>
      <c r="N169" s="63"/>
    </row>
    <row r="170" spans="1:14" s="70" customFormat="1" ht="6" customHeight="1" thickBot="1">
      <c r="A170" s="130"/>
      <c r="B170" s="13"/>
      <c r="C170" s="248"/>
      <c r="D170" s="38"/>
      <c r="E170" s="56"/>
      <c r="F170" s="56"/>
      <c r="G170" s="56"/>
      <c r="H170" s="63"/>
      <c r="I170" s="63"/>
      <c r="J170" s="63"/>
      <c r="K170" s="63"/>
      <c r="L170" s="63"/>
      <c r="M170" s="63"/>
      <c r="N170" s="63"/>
    </row>
    <row r="171" spans="1:5" s="63" customFormat="1" ht="18" customHeight="1">
      <c r="A171" s="80">
        <v>243</v>
      </c>
      <c r="B171" s="358" t="s">
        <v>362</v>
      </c>
      <c r="C171" s="359"/>
      <c r="D171" s="50" t="s">
        <v>150</v>
      </c>
      <c r="E171" s="116" t="s">
        <v>108</v>
      </c>
    </row>
    <row r="172" spans="1:5" s="63" customFormat="1" ht="18" customHeight="1">
      <c r="A172" s="80">
        <v>244</v>
      </c>
      <c r="B172" s="369" t="s">
        <v>227</v>
      </c>
      <c r="C172" s="370"/>
      <c r="D172" s="102"/>
      <c r="E172" s="119">
        <f aca="true" t="shared" si="5" ref="E172:E178">_xlfn.IFERROR(D172/$C$123,0)</f>
        <v>0</v>
      </c>
    </row>
    <row r="173" spans="1:14" s="78" customFormat="1" ht="18" customHeight="1">
      <c r="A173" s="80">
        <v>245</v>
      </c>
      <c r="B173" s="369" t="s">
        <v>153</v>
      </c>
      <c r="C173" s="370"/>
      <c r="D173" s="102"/>
      <c r="E173" s="119">
        <f t="shared" si="5"/>
        <v>0</v>
      </c>
      <c r="F173" s="63"/>
      <c r="G173" s="63"/>
      <c r="H173" s="63"/>
      <c r="I173" s="63"/>
      <c r="J173" s="63"/>
      <c r="K173" s="63"/>
      <c r="L173" s="63"/>
      <c r="M173" s="63"/>
      <c r="N173" s="63"/>
    </row>
    <row r="174" spans="1:14" s="72" customFormat="1" ht="18" customHeight="1">
      <c r="A174" s="80">
        <v>246</v>
      </c>
      <c r="B174" s="369" t="s">
        <v>152</v>
      </c>
      <c r="C174" s="370"/>
      <c r="D174" s="102"/>
      <c r="E174" s="119">
        <f t="shared" si="5"/>
        <v>0</v>
      </c>
      <c r="F174" s="63"/>
      <c r="G174" s="63"/>
      <c r="H174" s="63"/>
      <c r="I174" s="63"/>
      <c r="J174" s="63"/>
      <c r="K174" s="63"/>
      <c r="L174" s="63"/>
      <c r="M174" s="63"/>
      <c r="N174" s="63"/>
    </row>
    <row r="175" spans="1:14" s="63" customFormat="1" ht="18" customHeight="1" thickBot="1">
      <c r="A175" s="80">
        <v>247</v>
      </c>
      <c r="B175" s="443" t="s">
        <v>11</v>
      </c>
      <c r="C175" s="444"/>
      <c r="D175" s="118">
        <f>SUM(D172:D174)</f>
        <v>0</v>
      </c>
      <c r="E175" s="216">
        <f t="shared" si="5"/>
        <v>0</v>
      </c>
      <c r="F175" s="78"/>
      <c r="G175" s="78"/>
      <c r="H175" s="78"/>
      <c r="I175" s="78"/>
      <c r="J175" s="78"/>
      <c r="K175" s="78"/>
      <c r="L175" s="78"/>
      <c r="M175" s="78"/>
      <c r="N175" s="78"/>
    </row>
    <row r="176" spans="1:14" s="63" customFormat="1" ht="18" customHeight="1">
      <c r="A176" s="80">
        <v>248</v>
      </c>
      <c r="B176" s="373" t="s">
        <v>156</v>
      </c>
      <c r="C176" s="374"/>
      <c r="D176" s="22" t="s">
        <v>150</v>
      </c>
      <c r="E176" s="127" t="s">
        <v>42</v>
      </c>
      <c r="F176" s="72"/>
      <c r="G176" s="72"/>
      <c r="H176" s="72"/>
      <c r="I176" s="72"/>
      <c r="J176" s="72"/>
      <c r="K176" s="72"/>
      <c r="L176" s="72"/>
      <c r="M176" s="72"/>
      <c r="N176" s="72"/>
    </row>
    <row r="177" spans="1:5" s="63" customFormat="1" ht="18" customHeight="1">
      <c r="A177" s="80">
        <v>249</v>
      </c>
      <c r="B177" s="371" t="s">
        <v>154</v>
      </c>
      <c r="C177" s="372"/>
      <c r="D177" s="102"/>
      <c r="E177" s="119">
        <f t="shared" si="5"/>
        <v>0</v>
      </c>
    </row>
    <row r="178" spans="1:5" s="63" customFormat="1" ht="18" customHeight="1" thickBot="1">
      <c r="A178" s="80">
        <v>250</v>
      </c>
      <c r="B178" s="424" t="s">
        <v>155</v>
      </c>
      <c r="C178" s="425"/>
      <c r="D178" s="105"/>
      <c r="E178" s="216">
        <f t="shared" si="5"/>
        <v>0</v>
      </c>
    </row>
    <row r="179" spans="1:5" s="63" customFormat="1" ht="6" customHeight="1" thickBot="1">
      <c r="A179" s="130"/>
      <c r="B179" s="170"/>
      <c r="C179" s="171"/>
      <c r="D179" s="172"/>
      <c r="E179" s="38"/>
    </row>
    <row r="180" spans="1:14" s="74" customFormat="1" ht="33.75" customHeight="1">
      <c r="A180" s="80">
        <v>223</v>
      </c>
      <c r="B180" s="250" t="s">
        <v>363</v>
      </c>
      <c r="C180" s="50" t="s">
        <v>288</v>
      </c>
      <c r="D180" s="116" t="s">
        <v>42</v>
      </c>
      <c r="G180" s="70"/>
      <c r="H180" s="70"/>
      <c r="I180" s="70"/>
      <c r="J180" s="70"/>
      <c r="K180" s="70"/>
      <c r="L180" s="70"/>
      <c r="M180" s="70"/>
      <c r="N180" s="70"/>
    </row>
    <row r="181" spans="1:4" s="63" customFormat="1" ht="18.75" customHeight="1">
      <c r="A181" s="80">
        <v>224</v>
      </c>
      <c r="B181" s="131" t="s">
        <v>284</v>
      </c>
      <c r="C181" s="102"/>
      <c r="D181" s="119">
        <f>_xlfn.IFERROR(C181/$C$123,0)</f>
        <v>0</v>
      </c>
    </row>
    <row r="182" spans="1:4" s="63" customFormat="1" ht="34.5" customHeight="1">
      <c r="A182" s="80"/>
      <c r="B182" s="131" t="s">
        <v>425</v>
      </c>
      <c r="C182" s="102"/>
      <c r="D182" s="119">
        <f>_xlfn.IFERROR(C182/$C$123,0)</f>
        <v>0</v>
      </c>
    </row>
    <row r="183" spans="1:6" s="63" customFormat="1" ht="18.75" customHeight="1">
      <c r="A183" s="80">
        <v>217</v>
      </c>
      <c r="B183" s="252" t="s">
        <v>307</v>
      </c>
      <c r="C183" s="102"/>
      <c r="D183" s="119">
        <f>_xlfn.IFERROR(C183/$C$123,0)</f>
        <v>0</v>
      </c>
      <c r="E183" s="75"/>
      <c r="F183" s="75"/>
    </row>
    <row r="184" spans="1:6" s="63" customFormat="1" ht="18.75" customHeight="1" thickBot="1">
      <c r="A184" s="80">
        <v>218</v>
      </c>
      <c r="B184" s="254" t="s">
        <v>308</v>
      </c>
      <c r="C184" s="105"/>
      <c r="D184" s="216">
        <f>_xlfn.IFERROR(C184/$C$123,0)</f>
        <v>0</v>
      </c>
      <c r="E184" s="75"/>
      <c r="F184" s="75"/>
    </row>
    <row r="185" spans="1:14" s="70" customFormat="1" ht="7.5" customHeight="1">
      <c r="A185" s="80">
        <v>172</v>
      </c>
      <c r="B185" s="13"/>
      <c r="C185" s="18"/>
      <c r="D185" s="38"/>
      <c r="E185" s="56"/>
      <c r="F185" s="56"/>
      <c r="G185" s="56"/>
      <c r="H185" s="63"/>
      <c r="I185" s="63"/>
      <c r="J185" s="63"/>
      <c r="K185" s="63"/>
      <c r="L185" s="63"/>
      <c r="M185" s="63"/>
      <c r="N185" s="63"/>
    </row>
    <row r="186" spans="1:14" s="145" customFormat="1" ht="18" customHeight="1">
      <c r="A186" s="130">
        <v>173</v>
      </c>
      <c r="B186" s="181" t="s">
        <v>369</v>
      </c>
      <c r="C186" s="181"/>
      <c r="D186" s="181"/>
      <c r="E186" s="181"/>
      <c r="F186" s="181"/>
      <c r="G186" s="35"/>
      <c r="H186" s="35"/>
      <c r="I186" s="35"/>
      <c r="J186" s="147"/>
      <c r="K186" s="147"/>
      <c r="L186" s="147"/>
      <c r="M186" s="147"/>
      <c r="N186" s="147"/>
    </row>
    <row r="187" spans="1:14" s="145" customFormat="1" ht="36" customHeight="1">
      <c r="A187" s="130"/>
      <c r="B187" s="368"/>
      <c r="C187" s="368"/>
      <c r="D187" s="368"/>
      <c r="E187" s="368"/>
      <c r="F187" s="368"/>
      <c r="G187" s="35"/>
      <c r="H187" s="35"/>
      <c r="I187" s="35"/>
      <c r="J187" s="147"/>
      <c r="K187" s="147"/>
      <c r="L187" s="147"/>
      <c r="M187" s="147"/>
      <c r="N187" s="147"/>
    </row>
    <row r="188" spans="1:14" ht="19.5" customHeight="1">
      <c r="A188" s="81">
        <v>174</v>
      </c>
      <c r="B188" s="161" t="s">
        <v>395</v>
      </c>
      <c r="C188" s="161"/>
      <c r="D188" s="161"/>
      <c r="E188" s="161"/>
      <c r="F188" s="165"/>
      <c r="G188" s="77"/>
      <c r="H188" s="77"/>
      <c r="I188" s="77"/>
      <c r="J188" s="74"/>
      <c r="K188" s="74"/>
      <c r="L188" s="74"/>
      <c r="M188" s="74"/>
      <c r="N188" s="74"/>
    </row>
    <row r="189" spans="1:6" s="63" customFormat="1" ht="9" customHeight="1" thickBot="1">
      <c r="A189" s="80">
        <v>175</v>
      </c>
      <c r="B189" s="13"/>
      <c r="C189" s="32"/>
      <c r="D189" s="70"/>
      <c r="E189" s="70"/>
      <c r="F189" s="56"/>
    </row>
    <row r="190" spans="1:5" s="63" customFormat="1" ht="24" customHeight="1">
      <c r="A190" s="80">
        <v>176</v>
      </c>
      <c r="B190" s="432" t="s">
        <v>226</v>
      </c>
      <c r="C190" s="433"/>
      <c r="D190" s="162" t="s">
        <v>253</v>
      </c>
      <c r="E190" s="116" t="s">
        <v>42</v>
      </c>
    </row>
    <row r="191" spans="1:5" s="63" customFormat="1" ht="20.25" customHeight="1">
      <c r="A191" s="80">
        <v>177</v>
      </c>
      <c r="B191" s="352" t="s">
        <v>302</v>
      </c>
      <c r="C191" s="353"/>
      <c r="D191" s="46"/>
      <c r="E191" s="122">
        <f>_xlfn.IFERROR(D191/$C$126,0)</f>
        <v>0</v>
      </c>
    </row>
    <row r="192" spans="1:5" s="63" customFormat="1" ht="19.5" customHeight="1">
      <c r="A192" s="80"/>
      <c r="B192" s="377" t="s">
        <v>298</v>
      </c>
      <c r="C192" s="378"/>
      <c r="D192" s="46"/>
      <c r="E192" s="122">
        <f aca="true" t="shared" si="6" ref="E192:E220">_xlfn.IFERROR(D192/$C$126,0)</f>
        <v>0</v>
      </c>
    </row>
    <row r="193" spans="1:5" s="63" customFormat="1" ht="24" customHeight="1">
      <c r="A193" s="80">
        <v>178</v>
      </c>
      <c r="B193" s="377" t="s">
        <v>342</v>
      </c>
      <c r="C193" s="378"/>
      <c r="D193" s="46"/>
      <c r="E193" s="122">
        <f t="shared" si="6"/>
        <v>0</v>
      </c>
    </row>
    <row r="194" spans="1:5" s="63" customFormat="1" ht="18.75" customHeight="1">
      <c r="A194" s="80">
        <v>179</v>
      </c>
      <c r="B194" s="352" t="s">
        <v>88</v>
      </c>
      <c r="C194" s="353"/>
      <c r="D194" s="46"/>
      <c r="E194" s="122">
        <f t="shared" si="6"/>
        <v>0</v>
      </c>
    </row>
    <row r="195" spans="1:5" s="63" customFormat="1" ht="18.75" customHeight="1">
      <c r="A195" s="80">
        <v>180</v>
      </c>
      <c r="B195" s="377" t="s">
        <v>334</v>
      </c>
      <c r="C195" s="378"/>
      <c r="D195" s="46"/>
      <c r="E195" s="122">
        <f t="shared" si="6"/>
        <v>0</v>
      </c>
    </row>
    <row r="196" spans="1:5" s="63" customFormat="1" ht="18.75" customHeight="1">
      <c r="A196" s="80"/>
      <c r="B196" s="163" t="s">
        <v>315</v>
      </c>
      <c r="C196" s="283"/>
      <c r="D196" s="46"/>
      <c r="E196" s="122">
        <f t="shared" si="6"/>
        <v>0</v>
      </c>
    </row>
    <row r="197" spans="1:5" s="63" customFormat="1" ht="18.75" customHeight="1">
      <c r="A197" s="80">
        <v>181</v>
      </c>
      <c r="B197" s="377" t="s">
        <v>214</v>
      </c>
      <c r="C197" s="378"/>
      <c r="D197" s="46"/>
      <c r="E197" s="122">
        <f t="shared" si="6"/>
        <v>0</v>
      </c>
    </row>
    <row r="198" spans="1:5" s="63" customFormat="1" ht="18.75" customHeight="1">
      <c r="A198" s="80"/>
      <c r="B198" s="436" t="s">
        <v>303</v>
      </c>
      <c r="C198" s="437"/>
      <c r="D198" s="46"/>
      <c r="E198" s="122">
        <f t="shared" si="6"/>
        <v>0</v>
      </c>
    </row>
    <row r="199" spans="1:5" s="63" customFormat="1" ht="18.75" customHeight="1">
      <c r="A199" s="80">
        <v>182</v>
      </c>
      <c r="B199" s="352" t="s">
        <v>304</v>
      </c>
      <c r="C199" s="353"/>
      <c r="D199" s="46"/>
      <c r="E199" s="122">
        <f t="shared" si="6"/>
        <v>0</v>
      </c>
    </row>
    <row r="200" spans="1:5" s="63" customFormat="1" ht="18.75" customHeight="1">
      <c r="A200" s="80"/>
      <c r="B200" s="377" t="s">
        <v>343</v>
      </c>
      <c r="C200" s="378"/>
      <c r="D200" s="46"/>
      <c r="E200" s="122">
        <f t="shared" si="6"/>
        <v>0</v>
      </c>
    </row>
    <row r="201" spans="1:5" s="63" customFormat="1" ht="18.75" customHeight="1">
      <c r="A201" s="80">
        <v>183</v>
      </c>
      <c r="B201" s="352" t="s">
        <v>89</v>
      </c>
      <c r="C201" s="353"/>
      <c r="D201" s="46"/>
      <c r="E201" s="122">
        <f t="shared" si="6"/>
        <v>0</v>
      </c>
    </row>
    <row r="202" spans="1:5" s="63" customFormat="1" ht="18.75" customHeight="1">
      <c r="A202" s="80"/>
      <c r="B202" s="377" t="s">
        <v>316</v>
      </c>
      <c r="C202" s="378"/>
      <c r="D202" s="46"/>
      <c r="E202" s="122">
        <f t="shared" si="6"/>
        <v>0</v>
      </c>
    </row>
    <row r="203" spans="1:5" s="63" customFormat="1" ht="18.75" customHeight="1">
      <c r="A203" s="80"/>
      <c r="B203" s="377" t="s">
        <v>317</v>
      </c>
      <c r="C203" s="378"/>
      <c r="D203" s="46"/>
      <c r="E203" s="122">
        <f t="shared" si="6"/>
        <v>0</v>
      </c>
    </row>
    <row r="204" spans="1:5" s="63" customFormat="1" ht="18.75" customHeight="1">
      <c r="A204" s="80">
        <v>184</v>
      </c>
      <c r="B204" s="352" t="s">
        <v>90</v>
      </c>
      <c r="C204" s="353"/>
      <c r="D204" s="46"/>
      <c r="E204" s="122">
        <f t="shared" si="6"/>
        <v>0</v>
      </c>
    </row>
    <row r="205" spans="1:5" s="63" customFormat="1" ht="18.75" customHeight="1">
      <c r="A205" s="80"/>
      <c r="B205" s="377" t="s">
        <v>296</v>
      </c>
      <c r="C205" s="378"/>
      <c r="D205" s="46"/>
      <c r="E205" s="122">
        <f t="shared" si="6"/>
        <v>0</v>
      </c>
    </row>
    <row r="206" spans="1:5" s="63" customFormat="1" ht="18.75" customHeight="1">
      <c r="A206" s="80"/>
      <c r="B206" s="377" t="s">
        <v>297</v>
      </c>
      <c r="C206" s="378"/>
      <c r="D206" s="46"/>
      <c r="E206" s="122">
        <f t="shared" si="6"/>
        <v>0</v>
      </c>
    </row>
    <row r="207" spans="1:5" s="63" customFormat="1" ht="18.75" customHeight="1">
      <c r="A207" s="80">
        <v>185</v>
      </c>
      <c r="B207" s="429" t="s">
        <v>91</v>
      </c>
      <c r="C207" s="430"/>
      <c r="D207" s="46"/>
      <c r="E207" s="122">
        <f t="shared" si="6"/>
        <v>0</v>
      </c>
    </row>
    <row r="208" spans="1:5" s="63" customFormat="1" ht="18.75" customHeight="1">
      <c r="A208" s="80">
        <v>186</v>
      </c>
      <c r="B208" s="429" t="s">
        <v>92</v>
      </c>
      <c r="C208" s="430"/>
      <c r="D208" s="46"/>
      <c r="E208" s="122">
        <f t="shared" si="6"/>
        <v>0</v>
      </c>
    </row>
    <row r="209" spans="1:5" s="63" customFormat="1" ht="18.75" customHeight="1">
      <c r="A209" s="80"/>
      <c r="B209" s="163" t="s">
        <v>299</v>
      </c>
      <c r="C209" s="164"/>
      <c r="D209" s="46"/>
      <c r="E209" s="122">
        <f t="shared" si="6"/>
        <v>0</v>
      </c>
    </row>
    <row r="210" spans="1:5" s="63" customFormat="1" ht="18.75" customHeight="1">
      <c r="A210" s="80"/>
      <c r="B210" s="436" t="s">
        <v>300</v>
      </c>
      <c r="C210" s="437"/>
      <c r="D210" s="46"/>
      <c r="E210" s="122">
        <f t="shared" si="6"/>
        <v>0</v>
      </c>
    </row>
    <row r="211" spans="1:5" s="63" customFormat="1" ht="26.25" customHeight="1">
      <c r="A211" s="80"/>
      <c r="B211" s="377" t="s">
        <v>305</v>
      </c>
      <c r="C211" s="378"/>
      <c r="D211" s="46"/>
      <c r="E211" s="122">
        <f t="shared" si="6"/>
        <v>0</v>
      </c>
    </row>
    <row r="212" spans="1:5" s="63" customFormat="1" ht="18.75" customHeight="1">
      <c r="A212" s="80">
        <v>187</v>
      </c>
      <c r="B212" s="377" t="s">
        <v>306</v>
      </c>
      <c r="C212" s="378"/>
      <c r="D212" s="46"/>
      <c r="E212" s="122">
        <f t="shared" si="6"/>
        <v>0</v>
      </c>
    </row>
    <row r="213" spans="1:5" s="63" customFormat="1" ht="18.75" customHeight="1">
      <c r="A213" s="80">
        <v>188</v>
      </c>
      <c r="B213" s="429" t="s">
        <v>93</v>
      </c>
      <c r="C213" s="430"/>
      <c r="D213" s="46"/>
      <c r="E213" s="122">
        <f t="shared" si="6"/>
        <v>0</v>
      </c>
    </row>
    <row r="214" spans="1:5" s="63" customFormat="1" ht="18.75" customHeight="1">
      <c r="A214" s="80">
        <v>190</v>
      </c>
      <c r="B214" s="377" t="s">
        <v>403</v>
      </c>
      <c r="C214" s="378"/>
      <c r="D214" s="46"/>
      <c r="E214" s="122">
        <f t="shared" si="6"/>
        <v>0</v>
      </c>
    </row>
    <row r="215" spans="1:5" s="63" customFormat="1" ht="18.75" customHeight="1">
      <c r="A215" s="80">
        <v>189</v>
      </c>
      <c r="B215" s="352" t="s">
        <v>329</v>
      </c>
      <c r="C215" s="353"/>
      <c r="D215" s="46"/>
      <c r="E215" s="122">
        <f t="shared" si="6"/>
        <v>0</v>
      </c>
    </row>
    <row r="216" spans="1:5" s="63" customFormat="1" ht="18.75" customHeight="1">
      <c r="A216" s="80">
        <v>191</v>
      </c>
      <c r="B216" s="352" t="s">
        <v>330</v>
      </c>
      <c r="C216" s="353"/>
      <c r="D216" s="46"/>
      <c r="E216" s="122">
        <f t="shared" si="6"/>
        <v>0</v>
      </c>
    </row>
    <row r="217" spans="1:5" s="63" customFormat="1" ht="18.75" customHeight="1">
      <c r="A217" s="80">
        <v>192</v>
      </c>
      <c r="B217" s="429" t="s">
        <v>217</v>
      </c>
      <c r="C217" s="430"/>
      <c r="D217" s="46"/>
      <c r="E217" s="122">
        <f t="shared" si="6"/>
        <v>0</v>
      </c>
    </row>
    <row r="218" spans="1:5" s="63" customFormat="1" ht="18.75" customHeight="1">
      <c r="A218" s="80"/>
      <c r="B218" s="377" t="s">
        <v>301</v>
      </c>
      <c r="C218" s="378"/>
      <c r="D218" s="46"/>
      <c r="E218" s="122">
        <f t="shared" si="6"/>
        <v>0</v>
      </c>
    </row>
    <row r="219" spans="1:5" s="63" customFormat="1" ht="20.25" customHeight="1">
      <c r="A219" s="80">
        <v>193</v>
      </c>
      <c r="B219" s="434" t="s">
        <v>84</v>
      </c>
      <c r="C219" s="435"/>
      <c r="D219" s="330">
        <f>D217+D216+D215+D213+D208+D207+D204+D201+D199+D194+D191</f>
        <v>0</v>
      </c>
      <c r="E219" s="122">
        <f t="shared" si="6"/>
        <v>0</v>
      </c>
    </row>
    <row r="220" spans="1:5" s="63" customFormat="1" ht="20.25" customHeight="1" thickBot="1">
      <c r="A220" s="80">
        <v>194</v>
      </c>
      <c r="B220" s="441" t="s">
        <v>344</v>
      </c>
      <c r="C220" s="442"/>
      <c r="D220" s="47"/>
      <c r="E220" s="217">
        <f t="shared" si="6"/>
        <v>0</v>
      </c>
    </row>
    <row r="221" spans="1:14" s="63" customFormat="1" ht="7.5" customHeight="1" thickBot="1">
      <c r="A221" s="80">
        <v>195</v>
      </c>
      <c r="B221" s="82"/>
      <c r="C221" s="10"/>
      <c r="D221" s="11"/>
      <c r="E221" s="11"/>
      <c r="F221" s="11"/>
      <c r="G221" s="70"/>
      <c r="H221" s="70"/>
      <c r="I221" s="70"/>
      <c r="J221" s="70"/>
      <c r="K221" s="70"/>
      <c r="L221" s="70"/>
      <c r="M221" s="70"/>
      <c r="N221" s="70"/>
    </row>
    <row r="222" spans="1:5" s="63" customFormat="1" ht="32.25" customHeight="1">
      <c r="A222" s="80">
        <v>196</v>
      </c>
      <c r="B222" s="432" t="s">
        <v>426</v>
      </c>
      <c r="C222" s="433"/>
      <c r="D222" s="162" t="s">
        <v>285</v>
      </c>
      <c r="E222" s="116" t="s">
        <v>42</v>
      </c>
    </row>
    <row r="223" spans="1:5" s="63" customFormat="1" ht="21.75" customHeight="1">
      <c r="A223" s="80"/>
      <c r="B223" s="352" t="s">
        <v>335</v>
      </c>
      <c r="C223" s="353"/>
      <c r="D223" s="46"/>
      <c r="E223" s="122">
        <f aca="true" t="shared" si="7" ref="E223:E228">_xlfn.IFERROR(D223/$C$126,0)</f>
        <v>0</v>
      </c>
    </row>
    <row r="224" spans="1:5" s="63" customFormat="1" ht="19.5" customHeight="1">
      <c r="A224" s="80"/>
      <c r="B224" s="352" t="s">
        <v>336</v>
      </c>
      <c r="C224" s="353"/>
      <c r="D224" s="46"/>
      <c r="E224" s="122">
        <f t="shared" si="7"/>
        <v>0</v>
      </c>
    </row>
    <row r="225" spans="1:5" s="63" customFormat="1" ht="19.5" customHeight="1">
      <c r="A225" s="80"/>
      <c r="B225" s="362" t="s">
        <v>324</v>
      </c>
      <c r="C225" s="363"/>
      <c r="D225" s="46"/>
      <c r="E225" s="122">
        <f t="shared" si="7"/>
        <v>0</v>
      </c>
    </row>
    <row r="226" spans="1:5" s="63" customFormat="1" ht="19.5" customHeight="1">
      <c r="A226" s="80"/>
      <c r="B226" s="362" t="s">
        <v>325</v>
      </c>
      <c r="C226" s="363"/>
      <c r="D226" s="46"/>
      <c r="E226" s="122">
        <f t="shared" si="7"/>
        <v>0</v>
      </c>
    </row>
    <row r="227" spans="1:5" s="63" customFormat="1" ht="19.5" customHeight="1">
      <c r="A227" s="80"/>
      <c r="B227" s="362" t="s">
        <v>326</v>
      </c>
      <c r="C227" s="363"/>
      <c r="D227" s="46"/>
      <c r="E227" s="122">
        <f t="shared" si="7"/>
        <v>0</v>
      </c>
    </row>
    <row r="228" spans="1:5" s="63" customFormat="1" ht="19.5" customHeight="1">
      <c r="A228" s="80"/>
      <c r="B228" s="352" t="s">
        <v>337</v>
      </c>
      <c r="C228" s="353"/>
      <c r="D228" s="46"/>
      <c r="E228" s="122">
        <f t="shared" si="7"/>
        <v>0</v>
      </c>
    </row>
    <row r="229" spans="1:5" s="63" customFormat="1" ht="19.5" customHeight="1">
      <c r="A229" s="80"/>
      <c r="B229" s="362" t="s">
        <v>398</v>
      </c>
      <c r="C229" s="363"/>
      <c r="D229" s="46"/>
      <c r="E229" s="122">
        <f aca="true" t="shared" si="8" ref="E229:E238">_xlfn.IFERROR(D229/$C$126,0)</f>
        <v>0</v>
      </c>
    </row>
    <row r="230" spans="1:5" s="63" customFormat="1" ht="19.5" customHeight="1">
      <c r="A230" s="80"/>
      <c r="B230" s="362" t="s">
        <v>327</v>
      </c>
      <c r="C230" s="363"/>
      <c r="D230" s="46"/>
      <c r="E230" s="122">
        <f t="shared" si="8"/>
        <v>0</v>
      </c>
    </row>
    <row r="231" spans="1:5" s="63" customFormat="1" ht="19.5" customHeight="1">
      <c r="A231" s="80"/>
      <c r="B231" s="362" t="s">
        <v>328</v>
      </c>
      <c r="C231" s="363"/>
      <c r="D231" s="46"/>
      <c r="E231" s="122">
        <f t="shared" si="8"/>
        <v>0</v>
      </c>
    </row>
    <row r="232" spans="1:5" s="63" customFormat="1" ht="24" customHeight="1">
      <c r="A232" s="80"/>
      <c r="B232" s="352" t="s">
        <v>338</v>
      </c>
      <c r="C232" s="353"/>
      <c r="D232" s="46"/>
      <c r="E232" s="122">
        <f t="shared" si="8"/>
        <v>0</v>
      </c>
    </row>
    <row r="233" spans="1:5" s="63" customFormat="1" ht="19.5" customHeight="1">
      <c r="A233" s="80"/>
      <c r="B233" s="352" t="s">
        <v>339</v>
      </c>
      <c r="C233" s="353"/>
      <c r="D233" s="46"/>
      <c r="E233" s="122">
        <f t="shared" si="8"/>
        <v>0</v>
      </c>
    </row>
    <row r="234" spans="1:5" s="63" customFormat="1" ht="19.5" customHeight="1">
      <c r="A234" s="80"/>
      <c r="B234" s="352" t="s">
        <v>340</v>
      </c>
      <c r="C234" s="353"/>
      <c r="D234" s="46"/>
      <c r="E234" s="122">
        <f t="shared" si="8"/>
        <v>0</v>
      </c>
    </row>
    <row r="235" spans="1:5" s="63" customFormat="1" ht="19.5" customHeight="1">
      <c r="A235" s="80"/>
      <c r="B235" s="352" t="s">
        <v>94</v>
      </c>
      <c r="C235" s="353"/>
      <c r="D235" s="46"/>
      <c r="E235" s="122">
        <f t="shared" si="8"/>
        <v>0</v>
      </c>
    </row>
    <row r="236" spans="1:5" s="63" customFormat="1" ht="19.5" customHeight="1">
      <c r="A236" s="80"/>
      <c r="B236" s="362" t="s">
        <v>397</v>
      </c>
      <c r="C236" s="363"/>
      <c r="D236" s="46"/>
      <c r="E236" s="122">
        <f t="shared" si="8"/>
        <v>0</v>
      </c>
    </row>
    <row r="237" spans="1:5" s="63" customFormat="1" ht="19.5" customHeight="1">
      <c r="A237" s="80"/>
      <c r="B237" s="352" t="s">
        <v>292</v>
      </c>
      <c r="C237" s="353"/>
      <c r="D237" s="46"/>
      <c r="E237" s="122">
        <f t="shared" si="8"/>
        <v>0</v>
      </c>
    </row>
    <row r="238" spans="1:5" s="63" customFormat="1" ht="19.5" customHeight="1" thickBot="1">
      <c r="A238" s="80">
        <v>193</v>
      </c>
      <c r="B238" s="364" t="s">
        <v>84</v>
      </c>
      <c r="C238" s="365"/>
      <c r="D238" s="330">
        <f>D223+D224+D228+D232+D233+D234+D235+D237</f>
        <v>0</v>
      </c>
      <c r="E238" s="217">
        <f t="shared" si="8"/>
        <v>0</v>
      </c>
    </row>
    <row r="239" spans="1:5" s="63" customFormat="1" ht="20.25" customHeight="1" thickBot="1">
      <c r="A239" s="80">
        <v>194</v>
      </c>
      <c r="B239" s="366" t="s">
        <v>366</v>
      </c>
      <c r="C239" s="367"/>
      <c r="D239" s="218"/>
      <c r="E239" s="219">
        <f>_xlfn.IFERROR(D239/$C$126,0)</f>
        <v>0</v>
      </c>
    </row>
    <row r="240" ht="7.5" customHeight="1" thickBot="1">
      <c r="F240" s="63"/>
    </row>
    <row r="241" spans="1:7" s="63" customFormat="1" ht="41.25" customHeight="1">
      <c r="A241" s="126">
        <v>211</v>
      </c>
      <c r="B241" s="350" t="s">
        <v>428</v>
      </c>
      <c r="C241" s="351"/>
      <c r="D241" s="162" t="s">
        <v>285</v>
      </c>
      <c r="E241" s="116" t="s">
        <v>42</v>
      </c>
      <c r="G241" s="201"/>
    </row>
    <row r="242" spans="1:13" s="63" customFormat="1" ht="21" customHeight="1">
      <c r="A242" s="126">
        <v>212</v>
      </c>
      <c r="B242" s="422" t="s">
        <v>383</v>
      </c>
      <c r="C242" s="423"/>
      <c r="D242" s="46"/>
      <c r="E242" s="122">
        <f aca="true" t="shared" si="9" ref="E242:E249">_xlfn.IFERROR(D242/$C$126,0)</f>
        <v>0</v>
      </c>
      <c r="G242" s="202"/>
      <c r="H242" s="151"/>
      <c r="I242" s="151"/>
      <c r="J242" s="151"/>
      <c r="K242" s="151"/>
      <c r="L242" s="151"/>
      <c r="M242" s="151"/>
    </row>
    <row r="243" spans="1:13" s="63" customFormat="1" ht="21" customHeight="1">
      <c r="A243" s="126">
        <v>213</v>
      </c>
      <c r="B243" s="422" t="s">
        <v>384</v>
      </c>
      <c r="C243" s="423"/>
      <c r="D243" s="46"/>
      <c r="E243" s="122">
        <f t="shared" si="9"/>
        <v>0</v>
      </c>
      <c r="G243" s="202"/>
      <c r="H243" s="151"/>
      <c r="I243" s="151"/>
      <c r="J243" s="151"/>
      <c r="K243" s="151"/>
      <c r="L243" s="151"/>
      <c r="M243" s="151"/>
    </row>
    <row r="244" spans="1:13" s="63" customFormat="1" ht="21" customHeight="1">
      <c r="A244" s="126">
        <v>214</v>
      </c>
      <c r="B244" s="422" t="s">
        <v>385</v>
      </c>
      <c r="C244" s="423"/>
      <c r="D244" s="46"/>
      <c r="E244" s="122">
        <f t="shared" si="9"/>
        <v>0</v>
      </c>
      <c r="G244" s="202"/>
      <c r="H244" s="151"/>
      <c r="I244" s="151"/>
      <c r="J244" s="151"/>
      <c r="K244" s="151"/>
      <c r="L244" s="151"/>
      <c r="M244" s="151"/>
    </row>
    <row r="245" spans="1:13" s="63" customFormat="1" ht="21" customHeight="1">
      <c r="A245" s="126">
        <v>215</v>
      </c>
      <c r="B245" s="422" t="s">
        <v>387</v>
      </c>
      <c r="C245" s="423"/>
      <c r="D245" s="46"/>
      <c r="E245" s="122">
        <f t="shared" si="9"/>
        <v>0</v>
      </c>
      <c r="G245" s="202"/>
      <c r="H245" s="151"/>
      <c r="I245" s="151"/>
      <c r="J245" s="151"/>
      <c r="K245" s="151"/>
      <c r="L245" s="151"/>
      <c r="M245" s="151"/>
    </row>
    <row r="246" spans="1:13" s="63" customFormat="1" ht="21" customHeight="1">
      <c r="A246" s="126">
        <v>219</v>
      </c>
      <c r="B246" s="422" t="s">
        <v>386</v>
      </c>
      <c r="C246" s="423"/>
      <c r="D246" s="46"/>
      <c r="E246" s="122">
        <f t="shared" si="9"/>
        <v>0</v>
      </c>
      <c r="G246" s="203"/>
      <c r="H246" s="151"/>
      <c r="I246" s="151"/>
      <c r="J246" s="151"/>
      <c r="K246" s="151"/>
      <c r="L246" s="151"/>
      <c r="M246" s="151"/>
    </row>
    <row r="247" spans="1:13" s="74" customFormat="1" ht="21" customHeight="1">
      <c r="A247" s="126">
        <v>220</v>
      </c>
      <c r="B247" s="422" t="s">
        <v>388</v>
      </c>
      <c r="C247" s="423"/>
      <c r="D247" s="46"/>
      <c r="E247" s="122">
        <f t="shared" si="9"/>
        <v>0</v>
      </c>
      <c r="F247" s="63"/>
      <c r="G247" s="202"/>
      <c r="H247" s="151"/>
      <c r="I247" s="151"/>
      <c r="J247" s="151"/>
      <c r="K247" s="151"/>
      <c r="L247" s="151"/>
      <c r="M247" s="151"/>
    </row>
    <row r="248" spans="1:13" s="74" customFormat="1" ht="21" customHeight="1">
      <c r="A248" s="126"/>
      <c r="B248" s="422" t="s">
        <v>389</v>
      </c>
      <c r="C248" s="423"/>
      <c r="D248" s="46"/>
      <c r="E248" s="122">
        <f t="shared" si="9"/>
        <v>0</v>
      </c>
      <c r="F248" s="63"/>
      <c r="G248" s="202"/>
      <c r="H248" s="151"/>
      <c r="I248" s="151"/>
      <c r="J248" s="151"/>
      <c r="K248" s="151"/>
      <c r="L248" s="151"/>
      <c r="M248" s="151"/>
    </row>
    <row r="249" spans="1:13" ht="21" customHeight="1" thickBot="1">
      <c r="A249" s="126">
        <v>221</v>
      </c>
      <c r="B249" s="354" t="s">
        <v>390</v>
      </c>
      <c r="C249" s="355"/>
      <c r="D249" s="47"/>
      <c r="E249" s="217">
        <f t="shared" si="9"/>
        <v>0</v>
      </c>
      <c r="F249" s="63"/>
      <c r="G249" s="203"/>
      <c r="H249" s="151"/>
      <c r="I249" s="151"/>
      <c r="J249" s="151"/>
      <c r="K249" s="151"/>
      <c r="L249" s="151"/>
      <c r="M249" s="151"/>
    </row>
    <row r="250" spans="1:14" ht="9.75" customHeight="1" thickBot="1">
      <c r="A250" s="80">
        <v>225</v>
      </c>
      <c r="B250" s="13"/>
      <c r="C250" s="32"/>
      <c r="D250" s="70"/>
      <c r="E250" s="135"/>
      <c r="F250" s="56"/>
      <c r="G250" s="150"/>
      <c r="H250" s="151"/>
      <c r="I250" s="151"/>
      <c r="J250" s="151"/>
      <c r="K250" s="151"/>
      <c r="L250" s="151"/>
      <c r="M250" s="151"/>
      <c r="N250" s="151"/>
    </row>
    <row r="251" spans="1:14" s="63" customFormat="1" ht="21" customHeight="1">
      <c r="A251" s="80">
        <v>226</v>
      </c>
      <c r="B251" s="432" t="s">
        <v>357</v>
      </c>
      <c r="C251" s="409" t="s">
        <v>124</v>
      </c>
      <c r="D251" s="409"/>
      <c r="E251" s="409" t="s">
        <v>181</v>
      </c>
      <c r="F251" s="410"/>
      <c r="G251" s="150"/>
      <c r="H251" s="151"/>
      <c r="I251" s="151"/>
      <c r="J251" s="151"/>
      <c r="K251" s="151"/>
      <c r="L251" s="151"/>
      <c r="M251" s="151"/>
      <c r="N251" s="151"/>
    </row>
    <row r="252" spans="1:14" s="63" customFormat="1" ht="21" customHeight="1">
      <c r="A252" s="80">
        <v>227</v>
      </c>
      <c r="B252" s="352"/>
      <c r="C252" s="166" t="s">
        <v>150</v>
      </c>
      <c r="D252" s="110" t="s">
        <v>42</v>
      </c>
      <c r="E252" s="166" t="s">
        <v>150</v>
      </c>
      <c r="F252" s="129" t="s">
        <v>42</v>
      </c>
      <c r="G252" s="150"/>
      <c r="H252" s="151"/>
      <c r="I252" s="151"/>
      <c r="J252" s="151"/>
      <c r="K252" s="151"/>
      <c r="L252" s="151"/>
      <c r="M252" s="151"/>
      <c r="N252" s="151"/>
    </row>
    <row r="253" spans="1:14" s="63" customFormat="1" ht="21" customHeight="1">
      <c r="A253" s="80">
        <v>228</v>
      </c>
      <c r="B253" s="339" t="s">
        <v>190</v>
      </c>
      <c r="C253" s="46"/>
      <c r="D253" s="128">
        <f aca="true" t="shared" si="10" ref="D253:D258">_xlfn.IFERROR(C253/$C$258,0)</f>
        <v>0</v>
      </c>
      <c r="E253" s="46"/>
      <c r="F253" s="119">
        <f aca="true" t="shared" si="11" ref="F253:F258">_xlfn.IFERROR(E253/$E$258,0)</f>
        <v>0</v>
      </c>
      <c r="G253" s="150"/>
      <c r="H253" s="151"/>
      <c r="I253" s="151"/>
      <c r="J253" s="151"/>
      <c r="K253" s="151"/>
      <c r="L253" s="151"/>
      <c r="M253" s="151"/>
      <c r="N253" s="151"/>
    </row>
    <row r="254" spans="1:14" s="63" customFormat="1" ht="21" customHeight="1">
      <c r="A254" s="80">
        <v>229</v>
      </c>
      <c r="B254" s="339" t="s">
        <v>68</v>
      </c>
      <c r="C254" s="46"/>
      <c r="D254" s="128">
        <f t="shared" si="10"/>
        <v>0</v>
      </c>
      <c r="E254" s="46"/>
      <c r="F254" s="119">
        <f t="shared" si="11"/>
        <v>0</v>
      </c>
      <c r="G254" s="150"/>
      <c r="H254" s="151"/>
      <c r="I254" s="151"/>
      <c r="J254" s="151"/>
      <c r="K254" s="151"/>
      <c r="L254" s="151"/>
      <c r="M254" s="151"/>
      <c r="N254" s="151"/>
    </row>
    <row r="255" spans="1:14" s="63" customFormat="1" ht="21" customHeight="1">
      <c r="A255" s="80">
        <v>230</v>
      </c>
      <c r="B255" s="339" t="s">
        <v>189</v>
      </c>
      <c r="C255" s="46"/>
      <c r="D255" s="128">
        <f t="shared" si="10"/>
        <v>0</v>
      </c>
      <c r="E255" s="46"/>
      <c r="F255" s="119">
        <f t="shared" si="11"/>
        <v>0</v>
      </c>
      <c r="G255" s="149"/>
      <c r="H255" s="151"/>
      <c r="I255" s="151"/>
      <c r="J255" s="151"/>
      <c r="K255" s="151"/>
      <c r="L255" s="151"/>
      <c r="M255" s="151"/>
      <c r="N255" s="151"/>
    </row>
    <row r="256" spans="1:14" s="63" customFormat="1" ht="21" customHeight="1">
      <c r="A256" s="80">
        <v>231</v>
      </c>
      <c r="B256" s="339" t="s">
        <v>188</v>
      </c>
      <c r="C256" s="46"/>
      <c r="D256" s="128">
        <f t="shared" si="10"/>
        <v>0</v>
      </c>
      <c r="E256" s="46"/>
      <c r="F256" s="119">
        <f t="shared" si="11"/>
        <v>0</v>
      </c>
      <c r="G256" s="149"/>
      <c r="H256" s="151"/>
      <c r="I256" s="151"/>
      <c r="J256" s="151"/>
      <c r="K256" s="151"/>
      <c r="L256" s="151"/>
      <c r="M256" s="151"/>
      <c r="N256" s="151"/>
    </row>
    <row r="257" spans="1:6" s="63" customFormat="1" ht="19.5" customHeight="1">
      <c r="A257" s="80">
        <v>232</v>
      </c>
      <c r="B257" s="339" t="s">
        <v>85</v>
      </c>
      <c r="C257" s="46"/>
      <c r="D257" s="128">
        <f t="shared" si="10"/>
        <v>0</v>
      </c>
      <c r="E257" s="46"/>
      <c r="F257" s="119">
        <f t="shared" si="11"/>
        <v>0</v>
      </c>
    </row>
    <row r="258" spans="1:14" s="70" customFormat="1" ht="19.5" customHeight="1" thickBot="1">
      <c r="A258" s="80">
        <v>233</v>
      </c>
      <c r="B258" s="115" t="s">
        <v>11</v>
      </c>
      <c r="C258" s="118">
        <f>SUM(C253:C257)</f>
        <v>0</v>
      </c>
      <c r="D258" s="249">
        <f t="shared" si="10"/>
        <v>0</v>
      </c>
      <c r="E258" s="118">
        <f>SUM(E253:E257)</f>
        <v>0</v>
      </c>
      <c r="F258" s="216">
        <f t="shared" si="11"/>
        <v>0</v>
      </c>
      <c r="G258" s="63"/>
      <c r="H258" s="63"/>
      <c r="I258" s="63"/>
      <c r="J258" s="63"/>
      <c r="K258" s="63"/>
      <c r="L258" s="63"/>
      <c r="M258" s="63"/>
      <c r="N258" s="63"/>
    </row>
    <row r="259" spans="1:6" s="63" customFormat="1" ht="7.5" customHeight="1" thickBot="1">
      <c r="A259" s="80">
        <v>234</v>
      </c>
      <c r="B259" s="93"/>
      <c r="C259" s="94"/>
      <c r="D259" s="95"/>
      <c r="E259" s="94"/>
      <c r="F259" s="96"/>
    </row>
    <row r="260" spans="1:9" s="63" customFormat="1" ht="24" customHeight="1">
      <c r="A260" s="80">
        <v>235</v>
      </c>
      <c r="B260" s="279" t="s">
        <v>358</v>
      </c>
      <c r="C260" s="160" t="s">
        <v>150</v>
      </c>
      <c r="D260" s="121" t="s">
        <v>42</v>
      </c>
      <c r="E260" s="168" t="s">
        <v>158</v>
      </c>
      <c r="F260" s="169" t="s">
        <v>159</v>
      </c>
      <c r="G260" s="14"/>
      <c r="H260" s="14"/>
      <c r="I260" s="29"/>
    </row>
    <row r="261" spans="1:6" s="63" customFormat="1" ht="24" customHeight="1">
      <c r="A261" s="80">
        <v>236</v>
      </c>
      <c r="B261" s="280" t="s">
        <v>151</v>
      </c>
      <c r="C261" s="46"/>
      <c r="D261" s="128">
        <f aca="true" t="shared" si="12" ref="D261:D266">_xlfn.IFERROR(C261/$C$266,0)</f>
        <v>0</v>
      </c>
      <c r="E261" s="46"/>
      <c r="F261" s="220"/>
    </row>
    <row r="262" spans="1:6" s="63" customFormat="1" ht="24" customHeight="1">
      <c r="A262" s="80">
        <v>237</v>
      </c>
      <c r="B262" s="280" t="s">
        <v>289</v>
      </c>
      <c r="C262" s="46"/>
      <c r="D262" s="128">
        <f t="shared" si="12"/>
        <v>0</v>
      </c>
      <c r="E262" s="46"/>
      <c r="F262" s="220"/>
    </row>
    <row r="263" spans="1:6" s="72" customFormat="1" ht="24" customHeight="1">
      <c r="A263" s="109">
        <v>238</v>
      </c>
      <c r="B263" s="282" t="s">
        <v>290</v>
      </c>
      <c r="C263" s="46"/>
      <c r="D263" s="128">
        <f t="shared" si="12"/>
        <v>0</v>
      </c>
      <c r="E263" s="46"/>
      <c r="F263" s="220"/>
    </row>
    <row r="264" spans="1:6" s="63" customFormat="1" ht="24" customHeight="1">
      <c r="A264" s="80">
        <v>239</v>
      </c>
      <c r="B264" s="280" t="s">
        <v>280</v>
      </c>
      <c r="C264" s="46"/>
      <c r="D264" s="128">
        <f t="shared" si="12"/>
        <v>0</v>
      </c>
      <c r="E264" s="340"/>
      <c r="F264" s="341"/>
    </row>
    <row r="265" spans="1:6" s="63" customFormat="1" ht="24" customHeight="1">
      <c r="A265" s="80">
        <v>240</v>
      </c>
      <c r="B265" s="280" t="s">
        <v>228</v>
      </c>
      <c r="C265" s="46"/>
      <c r="D265" s="128">
        <f t="shared" si="12"/>
        <v>0</v>
      </c>
      <c r="E265" s="340"/>
      <c r="F265" s="341"/>
    </row>
    <row r="266" spans="1:14" s="70" customFormat="1" ht="24" customHeight="1" thickBot="1">
      <c r="A266" s="80">
        <v>241</v>
      </c>
      <c r="B266" s="167" t="s">
        <v>11</v>
      </c>
      <c r="C266" s="118">
        <f>+C261+C262+C264+C265</f>
        <v>0</v>
      </c>
      <c r="D266" s="249">
        <f t="shared" si="12"/>
        <v>0</v>
      </c>
      <c r="E266" s="118">
        <f>+E261+E262</f>
        <v>0</v>
      </c>
      <c r="F266" s="117">
        <f>+F261+F262</f>
        <v>0</v>
      </c>
      <c r="G266" s="63"/>
      <c r="H266" s="63"/>
      <c r="I266" s="63"/>
      <c r="J266" s="63"/>
      <c r="K266" s="63"/>
      <c r="L266" s="63"/>
      <c r="M266" s="63"/>
      <c r="N266" s="63"/>
    </row>
    <row r="267" ht="9" customHeight="1">
      <c r="A267" s="80">
        <v>242</v>
      </c>
    </row>
    <row r="268" spans="1:2" ht="17.25" customHeight="1">
      <c r="A268" s="80"/>
      <c r="B268" s="62" t="s">
        <v>370</v>
      </c>
    </row>
    <row r="269" spans="1:14" ht="33.75" customHeight="1">
      <c r="A269" s="80">
        <v>252</v>
      </c>
      <c r="B269" s="417"/>
      <c r="C269" s="417"/>
      <c r="D269" s="417"/>
      <c r="E269" s="417"/>
      <c r="F269" s="417"/>
      <c r="G269" s="56"/>
      <c r="H269" s="56"/>
      <c r="I269" s="56"/>
      <c r="J269" s="63"/>
      <c r="K269" s="63"/>
      <c r="L269" s="63"/>
      <c r="M269" s="63"/>
      <c r="N269" s="63"/>
    </row>
    <row r="270" spans="1:6" s="314" customFormat="1" ht="20.25" customHeight="1">
      <c r="A270" s="306">
        <v>253</v>
      </c>
      <c r="B270" s="399" t="s">
        <v>209</v>
      </c>
      <c r="C270" s="399"/>
      <c r="D270" s="399"/>
      <c r="E270" s="399"/>
      <c r="F270" s="313"/>
    </row>
    <row r="271" ht="7.5" customHeight="1">
      <c r="A271" s="80">
        <v>254</v>
      </c>
    </row>
    <row r="272" spans="1:12" s="301" customFormat="1" ht="19.5" customHeight="1">
      <c r="A272" s="296">
        <v>255</v>
      </c>
      <c r="B272" s="303" t="s">
        <v>161</v>
      </c>
      <c r="C272" s="303"/>
      <c r="D272" s="303"/>
      <c r="E272" s="302"/>
      <c r="F272" s="302"/>
      <c r="G272" s="302"/>
      <c r="H272" s="302"/>
      <c r="I272" s="302"/>
      <c r="J272" s="302"/>
      <c r="K272" s="302"/>
      <c r="L272" s="302"/>
    </row>
    <row r="273" spans="1:14" s="63" customFormat="1" ht="7.5" customHeight="1" thickBot="1">
      <c r="A273" s="80">
        <v>256</v>
      </c>
      <c r="B273" s="62"/>
      <c r="C273" s="67"/>
      <c r="D273" s="68"/>
      <c r="E273" s="68"/>
      <c r="F273" s="68"/>
      <c r="G273" s="68"/>
      <c r="H273" s="68"/>
      <c r="I273" s="68"/>
      <c r="J273" s="68"/>
      <c r="K273" s="68"/>
      <c r="L273" s="68"/>
      <c r="M273" s="68"/>
      <c r="N273" s="68"/>
    </row>
    <row r="274" spans="1:4" s="63" customFormat="1" ht="22.5" customHeight="1">
      <c r="A274" s="80">
        <v>257</v>
      </c>
      <c r="B274" s="15" t="s">
        <v>291</v>
      </c>
      <c r="C274" s="21" t="s">
        <v>150</v>
      </c>
      <c r="D274" s="111" t="s">
        <v>42</v>
      </c>
    </row>
    <row r="275" spans="1:4" s="63" customFormat="1" ht="19.5" customHeight="1">
      <c r="A275" s="80">
        <v>258</v>
      </c>
      <c r="B275" s="131" t="s">
        <v>48</v>
      </c>
      <c r="C275" s="180"/>
      <c r="D275" s="119">
        <f>_xlfn.IFERROR(C275/$C$59,0)</f>
        <v>0</v>
      </c>
    </row>
    <row r="276" spans="1:4" s="63" customFormat="1" ht="19.5" customHeight="1">
      <c r="A276" s="80">
        <v>259</v>
      </c>
      <c r="B276" s="131" t="s">
        <v>87</v>
      </c>
      <c r="C276" s="180"/>
      <c r="D276" s="119">
        <f aca="true" t="shared" si="13" ref="D276:D286">_xlfn.IFERROR(C276/$C$59,0)</f>
        <v>0</v>
      </c>
    </row>
    <row r="277" spans="1:4" s="63" customFormat="1" ht="19.5" customHeight="1">
      <c r="A277" s="80">
        <v>260</v>
      </c>
      <c r="B277" s="131" t="s">
        <v>95</v>
      </c>
      <c r="C277" s="180"/>
      <c r="D277" s="119">
        <f t="shared" si="13"/>
        <v>0</v>
      </c>
    </row>
    <row r="278" spans="1:4" s="63" customFormat="1" ht="19.5" customHeight="1">
      <c r="A278" s="80">
        <v>261</v>
      </c>
      <c r="B278" s="131" t="s">
        <v>252</v>
      </c>
      <c r="C278" s="180"/>
      <c r="D278" s="119">
        <f t="shared" si="13"/>
        <v>0</v>
      </c>
    </row>
    <row r="279" spans="1:4" s="63" customFormat="1" ht="19.5" customHeight="1">
      <c r="A279" s="80">
        <v>262</v>
      </c>
      <c r="B279" s="131" t="s">
        <v>67</v>
      </c>
      <c r="C279" s="180"/>
      <c r="D279" s="119">
        <f t="shared" si="13"/>
        <v>0</v>
      </c>
    </row>
    <row r="280" spans="1:4" s="63" customFormat="1" ht="19.5" customHeight="1">
      <c r="A280" s="80">
        <v>263</v>
      </c>
      <c r="B280" s="131" t="s">
        <v>160</v>
      </c>
      <c r="C280" s="180"/>
      <c r="D280" s="119">
        <f t="shared" si="13"/>
        <v>0</v>
      </c>
    </row>
    <row r="281" spans="1:4" s="63" customFormat="1" ht="19.5" customHeight="1">
      <c r="A281" s="80">
        <v>264</v>
      </c>
      <c r="B281" s="131" t="s">
        <v>66</v>
      </c>
      <c r="C281" s="180"/>
      <c r="D281" s="119">
        <f t="shared" si="13"/>
        <v>0</v>
      </c>
    </row>
    <row r="282" spans="1:4" s="63" customFormat="1" ht="19.5" customHeight="1">
      <c r="A282" s="80">
        <v>265</v>
      </c>
      <c r="B282" s="131" t="s">
        <v>65</v>
      </c>
      <c r="C282" s="180"/>
      <c r="D282" s="119">
        <f t="shared" si="13"/>
        <v>0</v>
      </c>
    </row>
    <row r="283" spans="1:4" s="63" customFormat="1" ht="19.5" customHeight="1">
      <c r="A283" s="80">
        <v>266</v>
      </c>
      <c r="B283" s="131" t="s">
        <v>49</v>
      </c>
      <c r="C283" s="180"/>
      <c r="D283" s="119">
        <f t="shared" si="13"/>
        <v>0</v>
      </c>
    </row>
    <row r="284" spans="1:4" s="63" customFormat="1" ht="19.5" customHeight="1">
      <c r="A284" s="80">
        <v>267</v>
      </c>
      <c r="B284" s="131" t="s">
        <v>12</v>
      </c>
      <c r="C284" s="180"/>
      <c r="D284" s="119">
        <f t="shared" si="13"/>
        <v>0</v>
      </c>
    </row>
    <row r="285" spans="1:14" ht="19.5" customHeight="1">
      <c r="A285" s="80">
        <v>268</v>
      </c>
      <c r="B285" s="131" t="s">
        <v>28</v>
      </c>
      <c r="C285" s="180"/>
      <c r="D285" s="119">
        <f t="shared" si="13"/>
        <v>0</v>
      </c>
      <c r="E285" s="63"/>
      <c r="F285" s="63"/>
      <c r="G285" s="63"/>
      <c r="H285" s="63"/>
      <c r="I285" s="63"/>
      <c r="J285" s="63"/>
      <c r="K285" s="63"/>
      <c r="L285" s="63"/>
      <c r="M285" s="63"/>
      <c r="N285" s="63"/>
    </row>
    <row r="286" spans="1:14" ht="19.5" customHeight="1" thickBot="1">
      <c r="A286" s="80">
        <v>269</v>
      </c>
      <c r="B286" s="115" t="s">
        <v>11</v>
      </c>
      <c r="C286" s="118">
        <f>SUM(C275:C285)</f>
        <v>0</v>
      </c>
      <c r="D286" s="216">
        <f t="shared" si="13"/>
        <v>0</v>
      </c>
      <c r="E286" s="63"/>
      <c r="F286" s="63"/>
      <c r="G286" s="63"/>
      <c r="H286" s="63"/>
      <c r="I286" s="63"/>
      <c r="J286" s="63"/>
      <c r="K286" s="63"/>
      <c r="L286" s="63"/>
      <c r="M286" s="63"/>
      <c r="N286" s="63"/>
    </row>
    <row r="287" spans="1:14" s="74" customFormat="1" ht="9" customHeight="1">
      <c r="A287" s="80">
        <v>270</v>
      </c>
      <c r="B287" s="62"/>
      <c r="C287" s="67"/>
      <c r="D287" s="68"/>
      <c r="E287" s="68"/>
      <c r="F287" s="68"/>
      <c r="G287" s="68"/>
      <c r="H287" s="68"/>
      <c r="I287" s="68"/>
      <c r="J287" s="68"/>
      <c r="K287" s="68"/>
      <c r="L287" s="68"/>
      <c r="M287" s="68"/>
      <c r="N287" s="68"/>
    </row>
    <row r="288" spans="1:6" s="301" customFormat="1" ht="19.5" customHeight="1">
      <c r="A288" s="296">
        <v>271</v>
      </c>
      <c r="B288" s="380" t="s">
        <v>157</v>
      </c>
      <c r="C288" s="380"/>
      <c r="D288" s="380"/>
      <c r="E288" s="305"/>
      <c r="F288" s="305"/>
    </row>
    <row r="289" spans="1:14" s="63" customFormat="1" ht="6" customHeight="1" thickBot="1">
      <c r="A289" s="80">
        <v>272</v>
      </c>
      <c r="B289" s="13"/>
      <c r="C289" s="1"/>
      <c r="D289" s="1"/>
      <c r="E289" s="74"/>
      <c r="F289" s="74"/>
      <c r="G289" s="74"/>
      <c r="H289" s="74"/>
      <c r="I289" s="74"/>
      <c r="J289" s="74"/>
      <c r="K289" s="74"/>
      <c r="L289" s="74"/>
      <c r="M289" s="74"/>
      <c r="N289" s="74"/>
    </row>
    <row r="290" spans="1:6" s="63" customFormat="1" ht="19.5" customHeight="1">
      <c r="A290" s="80">
        <v>273</v>
      </c>
      <c r="B290" s="358" t="s">
        <v>230</v>
      </c>
      <c r="C290" s="359"/>
      <c r="D290" s="40" t="s">
        <v>150</v>
      </c>
      <c r="E290" s="75"/>
      <c r="F290" s="75"/>
    </row>
    <row r="291" spans="1:6" s="63" customFormat="1" ht="19.5" customHeight="1">
      <c r="A291" s="80">
        <v>274</v>
      </c>
      <c r="B291" s="400" t="s">
        <v>233</v>
      </c>
      <c r="C291" s="401"/>
      <c r="D291" s="261"/>
      <c r="E291" s="75"/>
      <c r="F291" s="75"/>
    </row>
    <row r="292" spans="1:14" s="70" customFormat="1" ht="19.5" customHeight="1" thickBot="1">
      <c r="A292" s="80">
        <v>275</v>
      </c>
      <c r="B292" s="397" t="s">
        <v>229</v>
      </c>
      <c r="C292" s="398"/>
      <c r="D292" s="262"/>
      <c r="G292" s="63"/>
      <c r="H292" s="63"/>
      <c r="I292" s="63"/>
      <c r="J292" s="63"/>
      <c r="K292" s="63"/>
      <c r="L292" s="63"/>
      <c r="M292" s="63"/>
      <c r="N292" s="63"/>
    </row>
    <row r="293" spans="1:4" s="63" customFormat="1" ht="9" customHeight="1" thickBot="1">
      <c r="A293" s="80">
        <v>276</v>
      </c>
      <c r="B293" s="13"/>
      <c r="C293" s="11"/>
      <c r="D293" s="28"/>
    </row>
    <row r="294" spans="1:14" s="63" customFormat="1" ht="34.5" customHeight="1">
      <c r="A294" s="80">
        <v>277</v>
      </c>
      <c r="B294" s="358" t="s">
        <v>413</v>
      </c>
      <c r="C294" s="359"/>
      <c r="D294" s="40" t="s">
        <v>412</v>
      </c>
      <c r="E294" s="418" t="s">
        <v>276</v>
      </c>
      <c r="F294" s="419"/>
      <c r="G294" s="70"/>
      <c r="H294" s="70"/>
      <c r="I294" s="70"/>
      <c r="J294" s="70"/>
      <c r="K294" s="70"/>
      <c r="L294" s="70"/>
      <c r="M294" s="70"/>
      <c r="N294" s="70"/>
    </row>
    <row r="295" spans="1:6" s="63" customFormat="1" ht="19.5" customHeight="1">
      <c r="A295" s="80">
        <v>278</v>
      </c>
      <c r="B295" s="400" t="s">
        <v>231</v>
      </c>
      <c r="C295" s="401"/>
      <c r="D295" s="263"/>
      <c r="E295" s="335" t="s">
        <v>271</v>
      </c>
      <c r="F295" s="32"/>
    </row>
    <row r="296" spans="1:14" s="70" customFormat="1" ht="19.5" customHeight="1" thickBot="1">
      <c r="A296" s="80">
        <v>279</v>
      </c>
      <c r="B296" s="397" t="s">
        <v>232</v>
      </c>
      <c r="C296" s="398"/>
      <c r="D296" s="264"/>
      <c r="E296" s="335" t="s">
        <v>282</v>
      </c>
      <c r="F296" s="32"/>
      <c r="G296" s="63"/>
      <c r="H296" s="63"/>
      <c r="I296" s="63"/>
      <c r="J296" s="63"/>
      <c r="K296" s="63"/>
      <c r="L296" s="63"/>
      <c r="M296" s="63"/>
      <c r="N296" s="63"/>
    </row>
    <row r="297" spans="1:14" s="74" customFormat="1" ht="19.5" customHeight="1">
      <c r="A297" s="80">
        <v>280</v>
      </c>
      <c r="B297" s="416" t="s">
        <v>70</v>
      </c>
      <c r="C297" s="416"/>
      <c r="D297" s="416"/>
      <c r="E297" s="63"/>
      <c r="F297" s="63"/>
      <c r="G297" s="63"/>
      <c r="H297" s="63"/>
      <c r="I297" s="63"/>
      <c r="J297" s="63"/>
      <c r="K297" s="63"/>
      <c r="L297" s="63"/>
      <c r="M297" s="63"/>
      <c r="N297" s="63"/>
    </row>
    <row r="298" spans="1:14" s="74" customFormat="1" ht="19.5" customHeight="1">
      <c r="A298" s="80"/>
      <c r="B298" s="10" t="s">
        <v>377</v>
      </c>
      <c r="C298" s="11"/>
      <c r="D298" s="11"/>
      <c r="E298" s="63"/>
      <c r="F298" s="63"/>
      <c r="G298" s="63"/>
      <c r="H298" s="63"/>
      <c r="I298" s="63"/>
      <c r="J298" s="63"/>
      <c r="K298" s="63"/>
      <c r="L298" s="63"/>
      <c r="M298" s="63"/>
      <c r="N298" s="63"/>
    </row>
    <row r="299" spans="1:14" s="144" customFormat="1" ht="42" customHeight="1">
      <c r="A299" s="80">
        <v>281</v>
      </c>
      <c r="B299" s="431"/>
      <c r="C299" s="431"/>
      <c r="D299" s="431"/>
      <c r="E299" s="431"/>
      <c r="F299" s="431"/>
      <c r="G299" s="70"/>
      <c r="H299" s="70"/>
      <c r="I299" s="70"/>
      <c r="J299" s="70"/>
      <c r="K299" s="70"/>
      <c r="L299" s="70"/>
      <c r="M299" s="70"/>
      <c r="N299" s="70"/>
    </row>
    <row r="300" spans="1:6" s="151" customFormat="1" ht="19.5" customHeight="1">
      <c r="A300" s="306">
        <v>283</v>
      </c>
      <c r="B300" s="381" t="s">
        <v>197</v>
      </c>
      <c r="C300" s="381"/>
      <c r="D300" s="381"/>
      <c r="E300" s="381"/>
      <c r="F300" s="381"/>
    </row>
    <row r="301" spans="1:14" s="63" customFormat="1" ht="9.75" customHeight="1" thickBot="1">
      <c r="A301" s="80">
        <v>284</v>
      </c>
      <c r="B301" s="82"/>
      <c r="C301" s="61"/>
      <c r="D301" s="61"/>
      <c r="E301" s="74"/>
      <c r="F301" s="74"/>
      <c r="G301" s="74"/>
      <c r="H301" s="74"/>
      <c r="I301" s="74"/>
      <c r="J301" s="74"/>
      <c r="K301" s="74"/>
      <c r="L301" s="74"/>
      <c r="M301" s="74"/>
      <c r="N301" s="74"/>
    </row>
    <row r="302" spans="1:6" s="63" customFormat="1" ht="24" customHeight="1">
      <c r="A302" s="80">
        <v>285</v>
      </c>
      <c r="B302" s="285" t="s">
        <v>208</v>
      </c>
      <c r="C302" s="50" t="s">
        <v>150</v>
      </c>
      <c r="D302" s="116" t="s">
        <v>42</v>
      </c>
      <c r="E302" s="13"/>
      <c r="F302" s="13"/>
    </row>
    <row r="303" spans="1:6" s="63" customFormat="1" ht="19.5" customHeight="1">
      <c r="A303" s="80">
        <v>286</v>
      </c>
      <c r="B303" s="131" t="s">
        <v>86</v>
      </c>
      <c r="C303" s="44"/>
      <c r="D303" s="245">
        <f>_xlfn.IFERROR(C303/$C$60,0)</f>
        <v>0</v>
      </c>
      <c r="E303" s="13"/>
      <c r="F303" s="13"/>
    </row>
    <row r="304" spans="1:6" s="63" customFormat="1" ht="19.5" customHeight="1">
      <c r="A304" s="80">
        <v>287</v>
      </c>
      <c r="B304" s="131" t="s">
        <v>51</v>
      </c>
      <c r="C304" s="44"/>
      <c r="D304" s="245">
        <f aca="true" t="shared" si="14" ref="D304:D311">_xlfn.IFERROR(C304/$C$60,0)</f>
        <v>0</v>
      </c>
      <c r="E304" s="13"/>
      <c r="F304" s="13"/>
    </row>
    <row r="305" spans="1:6" s="63" customFormat="1" ht="19.5" customHeight="1">
      <c r="A305" s="80">
        <v>288</v>
      </c>
      <c r="B305" s="131" t="s">
        <v>53</v>
      </c>
      <c r="C305" s="44"/>
      <c r="D305" s="245">
        <f t="shared" si="14"/>
        <v>0</v>
      </c>
      <c r="E305" s="13"/>
      <c r="F305" s="13"/>
    </row>
    <row r="306" spans="1:6" s="63" customFormat="1" ht="19.5" customHeight="1">
      <c r="A306" s="80">
        <v>289</v>
      </c>
      <c r="B306" s="131" t="s">
        <v>55</v>
      </c>
      <c r="C306" s="44"/>
      <c r="D306" s="245">
        <f t="shared" si="14"/>
        <v>0</v>
      </c>
      <c r="E306" s="13"/>
      <c r="F306" s="13"/>
    </row>
    <row r="307" spans="1:6" s="63" customFormat="1" ht="19.5" customHeight="1">
      <c r="A307" s="80">
        <v>290</v>
      </c>
      <c r="B307" s="131" t="s">
        <v>56</v>
      </c>
      <c r="C307" s="44"/>
      <c r="D307" s="245">
        <f t="shared" si="14"/>
        <v>0</v>
      </c>
      <c r="E307" s="13"/>
      <c r="F307" s="13"/>
    </row>
    <row r="308" spans="1:6" s="63" customFormat="1" ht="19.5" customHeight="1">
      <c r="A308" s="80">
        <v>291</v>
      </c>
      <c r="B308" s="131" t="s">
        <v>57</v>
      </c>
      <c r="C308" s="44"/>
      <c r="D308" s="245">
        <f t="shared" si="14"/>
        <v>0</v>
      </c>
      <c r="E308" s="13"/>
      <c r="F308" s="13"/>
    </row>
    <row r="309" spans="1:6" s="63" customFormat="1" ht="19.5" customHeight="1">
      <c r="A309" s="80">
        <v>292</v>
      </c>
      <c r="B309" s="131" t="s">
        <v>58</v>
      </c>
      <c r="C309" s="44"/>
      <c r="D309" s="245">
        <f t="shared" si="14"/>
        <v>0</v>
      </c>
      <c r="E309" s="13"/>
      <c r="F309" s="13"/>
    </row>
    <row r="310" spans="1:6" s="63" customFormat="1" ht="19.5" customHeight="1">
      <c r="A310" s="80">
        <v>293</v>
      </c>
      <c r="B310" s="131" t="s">
        <v>59</v>
      </c>
      <c r="C310" s="44"/>
      <c r="D310" s="245">
        <f t="shared" si="14"/>
        <v>0</v>
      </c>
      <c r="E310" s="13"/>
      <c r="F310" s="13"/>
    </row>
    <row r="311" spans="1:6" s="63" customFormat="1" ht="19.5" customHeight="1" thickBot="1">
      <c r="A311" s="80">
        <v>294</v>
      </c>
      <c r="B311" s="115" t="s">
        <v>11</v>
      </c>
      <c r="C311" s="118">
        <f>SUM(C303:C310)</f>
        <v>0</v>
      </c>
      <c r="D311" s="247">
        <f t="shared" si="14"/>
        <v>0</v>
      </c>
      <c r="E311" s="13"/>
      <c r="F311" s="13"/>
    </row>
    <row r="312" spans="1:6" s="63" customFormat="1" ht="10.5" customHeight="1" thickBot="1">
      <c r="A312" s="80">
        <v>295</v>
      </c>
      <c r="B312" s="78"/>
      <c r="E312" s="13"/>
      <c r="F312" s="13"/>
    </row>
    <row r="313" spans="1:4" s="63" customFormat="1" ht="19.5" customHeight="1">
      <c r="A313" s="80">
        <v>296</v>
      </c>
      <c r="B313" s="346" t="s">
        <v>272</v>
      </c>
      <c r="C313" s="347"/>
      <c r="D313" s="41" t="s">
        <v>219</v>
      </c>
    </row>
    <row r="314" spans="1:6" s="63" customFormat="1" ht="19.5" customHeight="1" thickBot="1">
      <c r="A314" s="80">
        <v>297</v>
      </c>
      <c r="B314" s="348"/>
      <c r="C314" s="349"/>
      <c r="D314" s="108"/>
      <c r="E314" s="38"/>
      <c r="F314" s="56"/>
    </row>
    <row r="315" spans="1:4" s="63" customFormat="1" ht="10.5" customHeight="1" thickBot="1">
      <c r="A315" s="80">
        <v>298</v>
      </c>
      <c r="B315" s="90"/>
      <c r="C315" s="12"/>
      <c r="D315" s="192"/>
    </row>
    <row r="316" spans="1:6" s="63" customFormat="1" ht="24.75" customHeight="1">
      <c r="A316" s="80">
        <v>302</v>
      </c>
      <c r="B316" s="223" t="s">
        <v>359</v>
      </c>
      <c r="C316" s="50" t="s">
        <v>150</v>
      </c>
      <c r="D316" s="116" t="s">
        <v>42</v>
      </c>
      <c r="E316" s="13"/>
      <c r="F316" s="13"/>
    </row>
    <row r="317" spans="1:6" s="63" customFormat="1" ht="19.5" customHeight="1">
      <c r="A317" s="80">
        <v>303</v>
      </c>
      <c r="B317" s="131" t="s">
        <v>69</v>
      </c>
      <c r="C317" s="44"/>
      <c r="D317" s="245">
        <f aca="true" t="shared" si="15" ref="D317:D324">_xlfn.IFERROR(C317/$C$60,0)</f>
        <v>0</v>
      </c>
      <c r="E317" s="13"/>
      <c r="F317" s="13"/>
    </row>
    <row r="318" spans="1:6" s="63" customFormat="1" ht="19.5" customHeight="1">
      <c r="A318" s="80">
        <v>304</v>
      </c>
      <c r="B318" s="131" t="s">
        <v>53</v>
      </c>
      <c r="C318" s="44"/>
      <c r="D318" s="245">
        <f t="shared" si="15"/>
        <v>0</v>
      </c>
      <c r="E318" s="13"/>
      <c r="F318" s="13"/>
    </row>
    <row r="319" spans="1:6" s="63" customFormat="1" ht="19.5" customHeight="1">
      <c r="A319" s="80">
        <v>305</v>
      </c>
      <c r="B319" s="131" t="s">
        <v>55</v>
      </c>
      <c r="C319" s="44"/>
      <c r="D319" s="245">
        <f t="shared" si="15"/>
        <v>0</v>
      </c>
      <c r="E319" s="13"/>
      <c r="F319" s="13"/>
    </row>
    <row r="320" spans="1:6" s="63" customFormat="1" ht="19.5" customHeight="1">
      <c r="A320" s="80">
        <v>306</v>
      </c>
      <c r="B320" s="131" t="s">
        <v>56</v>
      </c>
      <c r="C320" s="44"/>
      <c r="D320" s="245">
        <f t="shared" si="15"/>
        <v>0</v>
      </c>
      <c r="E320" s="13"/>
      <c r="F320" s="13"/>
    </row>
    <row r="321" spans="1:6" s="63" customFormat="1" ht="19.5" customHeight="1">
      <c r="A321" s="80">
        <v>307</v>
      </c>
      <c r="B321" s="131" t="s">
        <v>57</v>
      </c>
      <c r="C321" s="44"/>
      <c r="D321" s="245">
        <f t="shared" si="15"/>
        <v>0</v>
      </c>
      <c r="E321" s="13"/>
      <c r="F321" s="13"/>
    </row>
    <row r="322" spans="1:6" s="63" customFormat="1" ht="19.5" customHeight="1">
      <c r="A322" s="80">
        <v>308</v>
      </c>
      <c r="B322" s="131" t="s">
        <v>58</v>
      </c>
      <c r="C322" s="44"/>
      <c r="D322" s="245">
        <f t="shared" si="15"/>
        <v>0</v>
      </c>
      <c r="E322" s="13"/>
      <c r="F322" s="13"/>
    </row>
    <row r="323" spans="1:6" s="63" customFormat="1" ht="19.5" customHeight="1">
      <c r="A323" s="80">
        <v>309</v>
      </c>
      <c r="B323" s="131" t="s">
        <v>59</v>
      </c>
      <c r="C323" s="44"/>
      <c r="D323" s="245">
        <f t="shared" si="15"/>
        <v>0</v>
      </c>
      <c r="E323" s="13"/>
      <c r="F323" s="13"/>
    </row>
    <row r="324" spans="1:6" s="63" customFormat="1" ht="19.5" customHeight="1" thickBot="1">
      <c r="A324" s="80">
        <v>310</v>
      </c>
      <c r="B324" s="115" t="s">
        <v>11</v>
      </c>
      <c r="C324" s="118">
        <f>SUM(C317:C323)</f>
        <v>0</v>
      </c>
      <c r="D324" s="247">
        <f t="shared" si="15"/>
        <v>0</v>
      </c>
      <c r="E324" s="13"/>
      <c r="F324" s="13"/>
    </row>
    <row r="325" spans="1:6" s="63" customFormat="1" ht="11.25" customHeight="1" thickBot="1">
      <c r="A325" s="80">
        <v>311</v>
      </c>
      <c r="B325" s="13"/>
      <c r="C325" s="39"/>
      <c r="D325" s="42"/>
      <c r="E325" s="13"/>
      <c r="F325" s="13"/>
    </row>
    <row r="326" spans="1:6" s="63" customFormat="1" ht="25.5" customHeight="1">
      <c r="A326" s="80">
        <v>312</v>
      </c>
      <c r="B326" s="346" t="s">
        <v>360</v>
      </c>
      <c r="C326" s="347"/>
      <c r="D326" s="41" t="s">
        <v>218</v>
      </c>
      <c r="E326" s="13"/>
      <c r="F326" s="13"/>
    </row>
    <row r="327" spans="1:6" s="63" customFormat="1" ht="19.5" customHeight="1" thickBot="1">
      <c r="A327" s="80">
        <v>313</v>
      </c>
      <c r="B327" s="348"/>
      <c r="C327" s="349"/>
      <c r="D327" s="108"/>
      <c r="E327" s="38"/>
      <c r="F327" s="56"/>
    </row>
    <row r="328" spans="1:6" s="63" customFormat="1" ht="11.25" customHeight="1" thickBot="1">
      <c r="A328" s="80">
        <v>314</v>
      </c>
      <c r="B328" s="13"/>
      <c r="C328" s="39"/>
      <c r="D328" s="193"/>
      <c r="E328" s="13"/>
      <c r="F328" s="13"/>
    </row>
    <row r="329" spans="1:4" s="63" customFormat="1" ht="28.5" customHeight="1">
      <c r="A329" s="80">
        <v>318</v>
      </c>
      <c r="B329" s="15" t="s">
        <v>361</v>
      </c>
      <c r="C329" s="50" t="s">
        <v>150</v>
      </c>
      <c r="D329" s="116" t="s">
        <v>42</v>
      </c>
    </row>
    <row r="330" spans="1:4" s="63" customFormat="1" ht="19.5" customHeight="1">
      <c r="A330" s="80">
        <v>319</v>
      </c>
      <c r="B330" s="178" t="s">
        <v>409</v>
      </c>
      <c r="C330" s="44"/>
      <c r="D330" s="245">
        <f>_xlfn.IFERROR(C330/$C$60,0)</f>
        <v>0</v>
      </c>
    </row>
    <row r="331" spans="1:4" s="63" customFormat="1" ht="19.5" customHeight="1">
      <c r="A331" s="80">
        <v>321</v>
      </c>
      <c r="B331" s="131" t="s">
        <v>410</v>
      </c>
      <c r="C331" s="44"/>
      <c r="D331" s="245">
        <f>_xlfn.IFERROR(C331/$C$60,0)</f>
        <v>0</v>
      </c>
    </row>
    <row r="332" spans="1:4" s="63" customFormat="1" ht="19.5" customHeight="1">
      <c r="A332" s="80">
        <v>323</v>
      </c>
      <c r="B332" s="131" t="s">
        <v>72</v>
      </c>
      <c r="C332" s="44"/>
      <c r="D332" s="245">
        <f>_xlfn.IFERROR(C332/$C$60,0)</f>
        <v>0</v>
      </c>
    </row>
    <row r="333" spans="1:4" s="63" customFormat="1" ht="19.5" customHeight="1" thickBot="1">
      <c r="A333" s="80">
        <v>324</v>
      </c>
      <c r="B333" s="115" t="s">
        <v>11</v>
      </c>
      <c r="C333" s="118">
        <f>SUM(C330:C332)</f>
        <v>0</v>
      </c>
      <c r="D333" s="247">
        <f>_xlfn.IFERROR(C333/$C$60,0)</f>
        <v>0</v>
      </c>
    </row>
    <row r="334" spans="1:4" s="63" customFormat="1" ht="7.5" customHeight="1" thickBot="1">
      <c r="A334" s="130"/>
      <c r="B334" s="93"/>
      <c r="C334" s="30"/>
      <c r="D334" s="96"/>
    </row>
    <row r="335" spans="1:4" s="63" customFormat="1" ht="28.5" customHeight="1">
      <c r="A335" s="80">
        <v>325</v>
      </c>
      <c r="B335" s="231" t="s">
        <v>419</v>
      </c>
      <c r="C335" s="179" t="s">
        <v>150</v>
      </c>
      <c r="D335" s="116" t="s">
        <v>42</v>
      </c>
    </row>
    <row r="336" spans="1:4" s="63" customFormat="1" ht="19.5" customHeight="1">
      <c r="A336" s="80">
        <v>326</v>
      </c>
      <c r="B336" s="178" t="s">
        <v>420</v>
      </c>
      <c r="C336" s="44"/>
      <c r="D336" s="119">
        <f>_xlfn.IFERROR(C336/$C$330,0)</f>
        <v>0</v>
      </c>
    </row>
    <row r="337" spans="1:4" s="63" customFormat="1" ht="19.5" customHeight="1">
      <c r="A337" s="80">
        <v>327</v>
      </c>
      <c r="B337" s="178" t="s">
        <v>73</v>
      </c>
      <c r="C337" s="44"/>
      <c r="D337" s="119">
        <f aca="true" t="shared" si="16" ref="D337:D343">_xlfn.IFERROR(C337/$C$330,0)</f>
        <v>0</v>
      </c>
    </row>
    <row r="338" spans="1:4" s="63" customFormat="1" ht="19.5" customHeight="1">
      <c r="A338" s="80">
        <v>328</v>
      </c>
      <c r="B338" s="178" t="s">
        <v>0</v>
      </c>
      <c r="C338" s="44"/>
      <c r="D338" s="119">
        <f t="shared" si="16"/>
        <v>0</v>
      </c>
    </row>
    <row r="339" spans="1:4" s="63" customFormat="1" ht="19.5" customHeight="1">
      <c r="A339" s="80">
        <v>329</v>
      </c>
      <c r="B339" s="178" t="s">
        <v>125</v>
      </c>
      <c r="C339" s="44"/>
      <c r="D339" s="119">
        <f t="shared" si="16"/>
        <v>0</v>
      </c>
    </row>
    <row r="340" spans="1:4" s="63" customFormat="1" ht="19.5" customHeight="1">
      <c r="A340" s="80">
        <v>330</v>
      </c>
      <c r="B340" s="178" t="s">
        <v>126</v>
      </c>
      <c r="C340" s="44"/>
      <c r="D340" s="119">
        <f t="shared" si="16"/>
        <v>0</v>
      </c>
    </row>
    <row r="341" spans="1:4" s="63" customFormat="1" ht="19.5" customHeight="1">
      <c r="A341" s="80">
        <v>331</v>
      </c>
      <c r="B341" s="178" t="s">
        <v>234</v>
      </c>
      <c r="C341" s="44"/>
      <c r="D341" s="119">
        <f t="shared" si="16"/>
        <v>0</v>
      </c>
    </row>
    <row r="342" spans="1:4" s="63" customFormat="1" ht="19.5" customHeight="1">
      <c r="A342" s="80">
        <v>332</v>
      </c>
      <c r="B342" s="178" t="s">
        <v>12</v>
      </c>
      <c r="C342" s="44"/>
      <c r="D342" s="119">
        <f t="shared" si="16"/>
        <v>0</v>
      </c>
    </row>
    <row r="343" spans="1:4" s="63" customFormat="1" ht="19.5" customHeight="1" thickBot="1">
      <c r="A343" s="80">
        <v>333</v>
      </c>
      <c r="B343" s="115" t="s">
        <v>11</v>
      </c>
      <c r="C343" s="118">
        <f>SUM(C336:C342)</f>
        <v>0</v>
      </c>
      <c r="D343" s="216">
        <f t="shared" si="16"/>
        <v>0</v>
      </c>
    </row>
    <row r="344" spans="1:3" s="63" customFormat="1" ht="9.75" customHeight="1" thickBot="1">
      <c r="A344" s="80">
        <v>334</v>
      </c>
      <c r="B344" s="62"/>
      <c r="C344" s="14"/>
    </row>
    <row r="345" spans="1:5" s="63" customFormat="1" ht="24" customHeight="1">
      <c r="A345" s="80">
        <v>335</v>
      </c>
      <c r="B345" s="358" t="s">
        <v>381</v>
      </c>
      <c r="C345" s="359"/>
      <c r="D345" s="50" t="s">
        <v>150</v>
      </c>
      <c r="E345" s="116" t="s">
        <v>42</v>
      </c>
    </row>
    <row r="346" spans="1:5" s="63" customFormat="1" ht="24" customHeight="1">
      <c r="A346" s="80">
        <v>336</v>
      </c>
      <c r="B346" s="400" t="s">
        <v>162</v>
      </c>
      <c r="C346" s="401"/>
      <c r="D346" s="46"/>
      <c r="E346" s="119">
        <f>_xlfn.IFERROR(D346/$C$123,0)</f>
        <v>0</v>
      </c>
    </row>
    <row r="347" spans="1:14" s="70" customFormat="1" ht="24" customHeight="1" thickBot="1">
      <c r="A347" s="80">
        <v>337</v>
      </c>
      <c r="B347" s="424" t="s">
        <v>74</v>
      </c>
      <c r="C347" s="425"/>
      <c r="D347" s="47"/>
      <c r="E347" s="216">
        <f>_xlfn.IFERROR(D347/$C$123,0)</f>
        <v>0</v>
      </c>
      <c r="F347" s="63"/>
      <c r="G347" s="63"/>
      <c r="H347" s="63"/>
      <c r="I347" s="63"/>
      <c r="J347" s="63"/>
      <c r="K347" s="63"/>
      <c r="L347" s="63"/>
      <c r="M347" s="63"/>
      <c r="N347" s="63"/>
    </row>
    <row r="348" spans="1:14" s="152" customFormat="1" ht="7.5" customHeight="1">
      <c r="A348" s="80">
        <v>338</v>
      </c>
      <c r="B348" s="83"/>
      <c r="C348" s="23"/>
      <c r="D348" s="194"/>
      <c r="E348" s="43"/>
      <c r="F348" s="63"/>
      <c r="G348" s="63"/>
      <c r="H348" s="63"/>
      <c r="I348" s="63"/>
      <c r="J348" s="63"/>
      <c r="K348" s="63"/>
      <c r="L348" s="63"/>
      <c r="M348" s="63"/>
      <c r="N348" s="63"/>
    </row>
    <row r="349" spans="1:14" s="152" customFormat="1" ht="18.75" customHeight="1">
      <c r="A349" s="80"/>
      <c r="B349" s="186" t="s">
        <v>198</v>
      </c>
      <c r="C349" s="23"/>
      <c r="D349" s="18"/>
      <c r="E349" s="43"/>
      <c r="F349" s="63"/>
      <c r="G349" s="63"/>
      <c r="H349" s="63"/>
      <c r="I349" s="63"/>
      <c r="J349" s="63"/>
      <c r="K349" s="63"/>
      <c r="L349" s="63"/>
      <c r="M349" s="63"/>
      <c r="N349" s="63"/>
    </row>
    <row r="350" spans="1:14" s="154" customFormat="1" ht="47.25" customHeight="1">
      <c r="A350" s="80">
        <v>339</v>
      </c>
      <c r="B350" s="361"/>
      <c r="C350" s="361"/>
      <c r="D350" s="361"/>
      <c r="E350" s="361"/>
      <c r="F350" s="361"/>
      <c r="G350" s="153"/>
      <c r="H350" s="153"/>
      <c r="I350" s="153"/>
      <c r="J350" s="153"/>
      <c r="K350" s="153"/>
      <c r="L350" s="153"/>
      <c r="M350" s="153"/>
      <c r="N350" s="153"/>
    </row>
    <row r="351" spans="1:14" s="155" customFormat="1" ht="21" customHeight="1">
      <c r="A351" s="306">
        <v>340</v>
      </c>
      <c r="B351" s="316" t="s">
        <v>106</v>
      </c>
      <c r="C351" s="317"/>
      <c r="D351" s="316"/>
      <c r="E351" s="316"/>
      <c r="F351" s="3"/>
      <c r="G351" s="3"/>
      <c r="H351" s="3"/>
      <c r="I351" s="3"/>
      <c r="J351" s="3"/>
      <c r="K351" s="314"/>
      <c r="L351" s="314"/>
      <c r="M351" s="314"/>
      <c r="N351" s="314"/>
    </row>
    <row r="352" spans="1:14" s="156" customFormat="1" ht="9" customHeight="1">
      <c r="A352" s="80">
        <v>341</v>
      </c>
      <c r="B352" s="82"/>
      <c r="C352" s="73"/>
      <c r="D352" s="73"/>
      <c r="E352" s="2"/>
      <c r="F352" s="2"/>
      <c r="G352" s="2"/>
      <c r="H352" s="2"/>
      <c r="I352" s="2"/>
      <c r="J352" s="2"/>
      <c r="K352" s="74"/>
      <c r="L352" s="74"/>
      <c r="M352" s="74"/>
      <c r="N352" s="74"/>
    </row>
    <row r="353" spans="1:14" s="301" customFormat="1" ht="20.25" customHeight="1">
      <c r="A353" s="296">
        <v>342</v>
      </c>
      <c r="B353" s="318" t="s">
        <v>163</v>
      </c>
      <c r="C353" s="319"/>
      <c r="D353" s="319"/>
      <c r="E353" s="319"/>
      <c r="F353" s="320"/>
      <c r="G353" s="320"/>
      <c r="H353" s="320"/>
      <c r="I353" s="320"/>
      <c r="J353" s="320"/>
      <c r="K353" s="315"/>
      <c r="L353" s="315"/>
      <c r="M353" s="315"/>
      <c r="N353" s="315"/>
    </row>
    <row r="354" spans="1:14" s="63" customFormat="1" ht="7.5" customHeight="1" thickBot="1">
      <c r="A354" s="80">
        <v>343</v>
      </c>
      <c r="B354" s="82"/>
      <c r="C354" s="17"/>
      <c r="D354" s="17"/>
      <c r="E354" s="17"/>
      <c r="F354" s="17"/>
      <c r="G354" s="16"/>
      <c r="H354" s="16"/>
      <c r="I354" s="16"/>
      <c r="J354" s="16"/>
      <c r="K354" s="156"/>
      <c r="L354" s="156"/>
      <c r="M354" s="156"/>
      <c r="N354" s="156"/>
    </row>
    <row r="355" spans="1:6" s="63" customFormat="1" ht="36.75" customHeight="1">
      <c r="A355" s="80">
        <v>344</v>
      </c>
      <c r="B355" s="132" t="s">
        <v>402</v>
      </c>
      <c r="C355" s="50" t="s">
        <v>401</v>
      </c>
      <c r="D355" s="50" t="s">
        <v>127</v>
      </c>
      <c r="E355" s="41" t="s">
        <v>404</v>
      </c>
      <c r="F355" s="18"/>
    </row>
    <row r="356" spans="1:6" s="63" customFormat="1" ht="17.25" customHeight="1">
      <c r="A356" s="80">
        <v>345</v>
      </c>
      <c r="B356" s="131" t="s">
        <v>164</v>
      </c>
      <c r="C356" s="48"/>
      <c r="D356" s="48"/>
      <c r="E356" s="49"/>
      <c r="F356" s="204"/>
    </row>
    <row r="357" spans="1:6" s="63" customFormat="1" ht="17.25" customHeight="1">
      <c r="A357" s="80">
        <v>346</v>
      </c>
      <c r="B357" s="131" t="s">
        <v>31</v>
      </c>
      <c r="C357" s="48"/>
      <c r="D357" s="48"/>
      <c r="E357" s="49"/>
      <c r="F357" s="204"/>
    </row>
    <row r="358" spans="1:6" s="63" customFormat="1" ht="17.25" customHeight="1">
      <c r="A358" s="80">
        <v>347</v>
      </c>
      <c r="B358" s="131" t="s">
        <v>75</v>
      </c>
      <c r="C358" s="48"/>
      <c r="D358" s="48"/>
      <c r="E358" s="49"/>
      <c r="F358" s="204"/>
    </row>
    <row r="359" spans="1:6" s="63" customFormat="1" ht="17.25" customHeight="1">
      <c r="A359" s="80">
        <v>348</v>
      </c>
      <c r="B359" s="131" t="s">
        <v>13</v>
      </c>
      <c r="C359" s="48"/>
      <c r="D359" s="48"/>
      <c r="E359" s="49"/>
      <c r="F359" s="204"/>
    </row>
    <row r="360" spans="1:6" s="63" customFormat="1" ht="17.25" customHeight="1">
      <c r="A360" s="80">
        <v>349</v>
      </c>
      <c r="B360" s="131" t="s">
        <v>14</v>
      </c>
      <c r="C360" s="48"/>
      <c r="D360" s="48"/>
      <c r="E360" s="49"/>
      <c r="F360" s="204"/>
    </row>
    <row r="361" spans="1:6" s="63" customFormat="1" ht="17.25" customHeight="1">
      <c r="A361" s="80">
        <v>350</v>
      </c>
      <c r="B361" s="131" t="s">
        <v>15</v>
      </c>
      <c r="C361" s="48"/>
      <c r="D361" s="48"/>
      <c r="E361" s="49"/>
      <c r="F361" s="204"/>
    </row>
    <row r="362" spans="1:6" s="63" customFormat="1" ht="17.25" customHeight="1">
      <c r="A362" s="80">
        <v>351</v>
      </c>
      <c r="B362" s="131" t="s">
        <v>16</v>
      </c>
      <c r="C362" s="48"/>
      <c r="D362" s="48"/>
      <c r="E362" s="49"/>
      <c r="F362" s="204"/>
    </row>
    <row r="363" spans="1:6" s="63" customFormat="1" ht="17.25" customHeight="1">
      <c r="A363" s="80">
        <v>352</v>
      </c>
      <c r="B363" s="131" t="s">
        <v>17</v>
      </c>
      <c r="C363" s="48"/>
      <c r="D363" s="48"/>
      <c r="E363" s="49"/>
      <c r="F363" s="204"/>
    </row>
    <row r="364" spans="1:6" s="63" customFormat="1" ht="17.25" customHeight="1">
      <c r="A364" s="80"/>
      <c r="B364" s="131" t="s">
        <v>318</v>
      </c>
      <c r="C364" s="48"/>
      <c r="D364" s="48"/>
      <c r="E364" s="49"/>
      <c r="F364" s="204"/>
    </row>
    <row r="365" spans="1:6" s="63" customFormat="1" ht="17.25" customHeight="1">
      <c r="A365" s="80">
        <v>353</v>
      </c>
      <c r="B365" s="131" t="s">
        <v>18</v>
      </c>
      <c r="C365" s="48"/>
      <c r="D365" s="48"/>
      <c r="E365" s="49"/>
      <c r="F365" s="204"/>
    </row>
    <row r="366" spans="1:6" s="63" customFormat="1" ht="17.25" customHeight="1">
      <c r="A366" s="80">
        <v>354</v>
      </c>
      <c r="B366" s="131" t="s">
        <v>19</v>
      </c>
      <c r="C366" s="48"/>
      <c r="D366" s="48"/>
      <c r="E366" s="49"/>
      <c r="F366" s="204"/>
    </row>
    <row r="367" spans="1:6" s="63" customFormat="1" ht="17.25" customHeight="1">
      <c r="A367" s="80">
        <v>355</v>
      </c>
      <c r="B367" s="131" t="s">
        <v>2</v>
      </c>
      <c r="C367" s="48"/>
      <c r="D367" s="48"/>
      <c r="E367" s="49"/>
      <c r="F367" s="204"/>
    </row>
    <row r="368" spans="1:6" s="63" customFormat="1" ht="17.25" customHeight="1">
      <c r="A368" s="80">
        <v>356</v>
      </c>
      <c r="B368" s="131" t="s">
        <v>20</v>
      </c>
      <c r="C368" s="48"/>
      <c r="D368" s="48"/>
      <c r="E368" s="49"/>
      <c r="F368" s="204"/>
    </row>
    <row r="369" spans="1:6" s="63" customFormat="1" ht="17.25" customHeight="1">
      <c r="A369" s="80">
        <v>357</v>
      </c>
      <c r="B369" s="131" t="s">
        <v>21</v>
      </c>
      <c r="C369" s="48"/>
      <c r="D369" s="48"/>
      <c r="E369" s="49"/>
      <c r="F369" s="204"/>
    </row>
    <row r="370" spans="1:6" s="63" customFormat="1" ht="17.25" customHeight="1">
      <c r="A370" s="80">
        <v>358</v>
      </c>
      <c r="B370" s="131" t="s">
        <v>22</v>
      </c>
      <c r="C370" s="48"/>
      <c r="D370" s="48"/>
      <c r="E370" s="49"/>
      <c r="F370" s="204"/>
    </row>
    <row r="371" spans="1:6" s="63" customFormat="1" ht="17.25" customHeight="1">
      <c r="A371" s="80">
        <v>359</v>
      </c>
      <c r="B371" s="131" t="s">
        <v>1</v>
      </c>
      <c r="C371" s="48"/>
      <c r="D371" s="48"/>
      <c r="E371" s="49"/>
      <c r="F371" s="204"/>
    </row>
    <row r="372" spans="1:6" s="63" customFormat="1" ht="17.25" customHeight="1">
      <c r="A372" s="80">
        <v>360</v>
      </c>
      <c r="B372" s="131" t="s">
        <v>23</v>
      </c>
      <c r="C372" s="48"/>
      <c r="D372" s="48"/>
      <c r="E372" s="49"/>
      <c r="F372" s="204"/>
    </row>
    <row r="373" spans="1:6" s="63" customFormat="1" ht="17.25" customHeight="1">
      <c r="A373" s="80">
        <v>361</v>
      </c>
      <c r="B373" s="131" t="s">
        <v>24</v>
      </c>
      <c r="C373" s="48"/>
      <c r="D373" s="48"/>
      <c r="E373" s="49"/>
      <c r="F373" s="204"/>
    </row>
    <row r="374" spans="1:6" s="63" customFormat="1" ht="17.25" customHeight="1">
      <c r="A374" s="80">
        <v>362</v>
      </c>
      <c r="B374" s="131" t="s">
        <v>25</v>
      </c>
      <c r="C374" s="48"/>
      <c r="D374" s="48"/>
      <c r="E374" s="49"/>
      <c r="F374" s="204"/>
    </row>
    <row r="375" spans="1:6" s="63" customFormat="1" ht="17.25" customHeight="1">
      <c r="A375" s="80">
        <v>363</v>
      </c>
      <c r="B375" s="131" t="s">
        <v>128</v>
      </c>
      <c r="C375" s="48"/>
      <c r="D375" s="48"/>
      <c r="E375" s="49"/>
      <c r="F375" s="204"/>
    </row>
    <row r="376" spans="1:6" s="63" customFormat="1" ht="17.25" customHeight="1">
      <c r="A376" s="80">
        <v>364</v>
      </c>
      <c r="B376" s="131" t="s">
        <v>26</v>
      </c>
      <c r="C376" s="48"/>
      <c r="D376" s="48"/>
      <c r="E376" s="49"/>
      <c r="F376" s="204"/>
    </row>
    <row r="377" spans="1:6" s="63" customFormat="1" ht="17.25" customHeight="1">
      <c r="A377" s="80">
        <v>365</v>
      </c>
      <c r="B377" s="131" t="s">
        <v>32</v>
      </c>
      <c r="C377" s="48"/>
      <c r="D377" s="48"/>
      <c r="E377" s="49"/>
      <c r="F377" s="204"/>
    </row>
    <row r="378" spans="1:6" s="63" customFormat="1" ht="17.25" customHeight="1">
      <c r="A378" s="80">
        <v>366</v>
      </c>
      <c r="B378" s="131" t="s">
        <v>27</v>
      </c>
      <c r="C378" s="48"/>
      <c r="D378" s="48"/>
      <c r="E378" s="49"/>
      <c r="F378" s="204"/>
    </row>
    <row r="379" spans="1:6" s="63" customFormat="1" ht="17.25" customHeight="1">
      <c r="A379" s="80">
        <v>367</v>
      </c>
      <c r="B379" s="131" t="s">
        <v>43</v>
      </c>
      <c r="C379" s="48"/>
      <c r="D379" s="48"/>
      <c r="E379" s="49"/>
      <c r="F379" s="204"/>
    </row>
    <row r="380" spans="1:6" s="63" customFormat="1" ht="17.25" customHeight="1">
      <c r="A380" s="80">
        <v>368</v>
      </c>
      <c r="B380" s="131" t="s">
        <v>44</v>
      </c>
      <c r="C380" s="48"/>
      <c r="D380" s="48"/>
      <c r="E380" s="49"/>
      <c r="F380" s="204"/>
    </row>
    <row r="381" spans="1:6" s="63" customFormat="1" ht="17.25" customHeight="1">
      <c r="A381" s="80">
        <v>369</v>
      </c>
      <c r="B381" s="131" t="s">
        <v>45</v>
      </c>
      <c r="C381" s="48"/>
      <c r="D381" s="48"/>
      <c r="E381" s="49"/>
      <c r="F381" s="204"/>
    </row>
    <row r="382" spans="1:6" s="63" customFormat="1" ht="17.25" customHeight="1">
      <c r="A382" s="80">
        <v>370</v>
      </c>
      <c r="B382" s="131" t="s">
        <v>46</v>
      </c>
      <c r="C382" s="48"/>
      <c r="D382" s="48"/>
      <c r="E382" s="49"/>
      <c r="F382" s="204"/>
    </row>
    <row r="383" spans="1:6" s="63" customFormat="1" ht="17.25" customHeight="1">
      <c r="A383" s="80">
        <v>371</v>
      </c>
      <c r="B383" s="131" t="s">
        <v>47</v>
      </c>
      <c r="C383" s="48"/>
      <c r="D383" s="48"/>
      <c r="E383" s="49"/>
      <c r="F383" s="204"/>
    </row>
    <row r="384" spans="1:6" s="63" customFormat="1" ht="17.25" customHeight="1">
      <c r="A384" s="80">
        <v>372</v>
      </c>
      <c r="B384" s="131" t="s">
        <v>129</v>
      </c>
      <c r="C384" s="48"/>
      <c r="D384" s="48"/>
      <c r="E384" s="49"/>
      <c r="F384" s="204"/>
    </row>
    <row r="385" spans="1:14" s="74" customFormat="1" ht="17.25" customHeight="1">
      <c r="A385" s="80">
        <v>373</v>
      </c>
      <c r="B385" s="131" t="s">
        <v>28</v>
      </c>
      <c r="C385" s="48"/>
      <c r="D385" s="48"/>
      <c r="E385" s="49"/>
      <c r="F385" s="204"/>
      <c r="G385" s="63"/>
      <c r="H385" s="63"/>
      <c r="I385" s="63"/>
      <c r="J385" s="63"/>
      <c r="K385" s="63"/>
      <c r="L385" s="63"/>
      <c r="M385" s="63"/>
      <c r="N385" s="63"/>
    </row>
    <row r="386" spans="1:14" ht="17.25" customHeight="1" thickBot="1">
      <c r="A386" s="80">
        <v>374</v>
      </c>
      <c r="B386" s="115" t="s">
        <v>11</v>
      </c>
      <c r="C386" s="331">
        <f>SUM(C356:C385)</f>
        <v>0</v>
      </c>
      <c r="D386" s="331">
        <f>SUM(D356:D385)</f>
        <v>0</v>
      </c>
      <c r="E386" s="331">
        <f>SUM(E356:E385)</f>
        <v>0</v>
      </c>
      <c r="F386" s="18"/>
      <c r="G386" s="63"/>
      <c r="H386" s="63"/>
      <c r="I386" s="63"/>
      <c r="J386" s="63"/>
      <c r="K386" s="63"/>
      <c r="L386" s="63"/>
      <c r="M386" s="63"/>
      <c r="N386" s="63"/>
    </row>
    <row r="387" ht="9" customHeight="1">
      <c r="A387" s="80">
        <v>375</v>
      </c>
    </row>
    <row r="388" spans="1:14" s="301" customFormat="1" ht="20.25" customHeight="1">
      <c r="A388" s="296">
        <v>376</v>
      </c>
      <c r="B388" s="321" t="s">
        <v>165</v>
      </c>
      <c r="C388" s="322"/>
      <c r="D388" s="322"/>
      <c r="E388" s="322"/>
      <c r="F388" s="322"/>
      <c r="G388" s="320"/>
      <c r="H388" s="320"/>
      <c r="I388" s="320"/>
      <c r="J388" s="320"/>
      <c r="K388" s="315"/>
      <c r="L388" s="315"/>
      <c r="M388" s="315"/>
      <c r="N388" s="315"/>
    </row>
    <row r="389" spans="1:14" s="63" customFormat="1" ht="9.75" customHeight="1" thickBot="1">
      <c r="A389" s="80">
        <v>377</v>
      </c>
      <c r="B389" s="62"/>
      <c r="C389" s="67"/>
      <c r="D389" s="68"/>
      <c r="E389" s="68"/>
      <c r="F389" s="68"/>
      <c r="G389" s="68"/>
      <c r="H389" s="68"/>
      <c r="I389" s="68"/>
      <c r="J389" s="68"/>
      <c r="K389" s="68"/>
      <c r="L389" s="68"/>
      <c r="M389" s="68"/>
      <c r="N389" s="68"/>
    </row>
    <row r="390" spans="1:6" s="63" customFormat="1" ht="26.25" customHeight="1">
      <c r="A390" s="80">
        <v>378</v>
      </c>
      <c r="B390" s="223" t="s">
        <v>200</v>
      </c>
      <c r="C390" s="50" t="s">
        <v>36</v>
      </c>
      <c r="D390" s="50" t="s">
        <v>35</v>
      </c>
      <c r="E390" s="50" t="s">
        <v>34</v>
      </c>
      <c r="F390" s="60" t="s">
        <v>33</v>
      </c>
    </row>
    <row r="391" spans="1:6" s="63" customFormat="1" ht="17.25" customHeight="1">
      <c r="A391" s="80">
        <v>379</v>
      </c>
      <c r="B391" s="131" t="s">
        <v>37</v>
      </c>
      <c r="C391" s="44"/>
      <c r="D391" s="44"/>
      <c r="E391" s="44"/>
      <c r="F391" s="332" t="str">
        <f>IF(OR(C391="Oui",D391="Oui",E391="Oui"),"","Pas de partenariat")</f>
        <v>Pas de partenariat</v>
      </c>
    </row>
    <row r="392" spans="1:6" s="63" customFormat="1" ht="17.25" customHeight="1">
      <c r="A392" s="80">
        <v>380</v>
      </c>
      <c r="B392" s="131" t="s">
        <v>38</v>
      </c>
      <c r="C392" s="44"/>
      <c r="D392" s="44"/>
      <c r="E392" s="44"/>
      <c r="F392" s="332" t="str">
        <f aca="true" t="shared" si="17" ref="F392:F404">IF(OR(C392="Oui",D392="Oui",E392="Oui"),"","Pas de partenariat")</f>
        <v>Pas de partenariat</v>
      </c>
    </row>
    <row r="393" spans="1:6" s="63" customFormat="1" ht="17.25" customHeight="1">
      <c r="A393" s="80">
        <v>381</v>
      </c>
      <c r="B393" s="131" t="s">
        <v>39</v>
      </c>
      <c r="C393" s="44"/>
      <c r="D393" s="44"/>
      <c r="E393" s="44"/>
      <c r="F393" s="332" t="str">
        <f t="shared" si="17"/>
        <v>Pas de partenariat</v>
      </c>
    </row>
    <row r="394" spans="1:6" s="63" customFormat="1" ht="17.25" customHeight="1">
      <c r="A394" s="80">
        <v>382</v>
      </c>
      <c r="B394" s="131" t="s">
        <v>273</v>
      </c>
      <c r="C394" s="44"/>
      <c r="D394" s="44"/>
      <c r="E394" s="44"/>
      <c r="F394" s="332" t="str">
        <f t="shared" si="17"/>
        <v>Pas de partenariat</v>
      </c>
    </row>
    <row r="395" spans="1:6" s="63" customFormat="1" ht="17.25" customHeight="1">
      <c r="A395" s="80">
        <v>383</v>
      </c>
      <c r="B395" s="131" t="s">
        <v>274</v>
      </c>
      <c r="C395" s="44"/>
      <c r="D395" s="44"/>
      <c r="E395" s="44"/>
      <c r="F395" s="332" t="str">
        <f t="shared" si="17"/>
        <v>Pas de partenariat</v>
      </c>
    </row>
    <row r="396" spans="1:6" s="63" customFormat="1" ht="17.25" customHeight="1">
      <c r="A396" s="80">
        <v>384</v>
      </c>
      <c r="B396" s="131" t="s">
        <v>130</v>
      </c>
      <c r="C396" s="44"/>
      <c r="D396" s="44"/>
      <c r="E396" s="44"/>
      <c r="F396" s="332" t="str">
        <f t="shared" si="17"/>
        <v>Pas de partenariat</v>
      </c>
    </row>
    <row r="397" spans="1:6" s="63" customFormat="1" ht="17.25" customHeight="1">
      <c r="A397" s="80">
        <v>385</v>
      </c>
      <c r="B397" s="131" t="s">
        <v>131</v>
      </c>
      <c r="C397" s="44"/>
      <c r="D397" s="44"/>
      <c r="E397" s="44"/>
      <c r="F397" s="332" t="str">
        <f t="shared" si="17"/>
        <v>Pas de partenariat</v>
      </c>
    </row>
    <row r="398" spans="1:6" s="63" customFormat="1" ht="17.25" customHeight="1">
      <c r="A398" s="80">
        <v>386</v>
      </c>
      <c r="B398" s="131" t="s">
        <v>71</v>
      </c>
      <c r="C398" s="44"/>
      <c r="D398" s="44"/>
      <c r="E398" s="44"/>
      <c r="F398" s="332" t="str">
        <f t="shared" si="17"/>
        <v>Pas de partenariat</v>
      </c>
    </row>
    <row r="399" spans="1:6" s="63" customFormat="1" ht="17.25" customHeight="1">
      <c r="A399" s="80">
        <v>387</v>
      </c>
      <c r="B399" s="131" t="s">
        <v>40</v>
      </c>
      <c r="C399" s="44"/>
      <c r="D399" s="44"/>
      <c r="E399" s="44"/>
      <c r="F399" s="332" t="str">
        <f t="shared" si="17"/>
        <v>Pas de partenariat</v>
      </c>
    </row>
    <row r="400" spans="1:6" s="63" customFormat="1" ht="17.25" customHeight="1">
      <c r="A400" s="80">
        <v>388</v>
      </c>
      <c r="B400" s="131" t="s">
        <v>275</v>
      </c>
      <c r="C400" s="44"/>
      <c r="D400" s="44"/>
      <c r="E400" s="44"/>
      <c r="F400" s="332" t="str">
        <f t="shared" si="17"/>
        <v>Pas de partenariat</v>
      </c>
    </row>
    <row r="401" spans="1:6" s="63" customFormat="1" ht="17.25" customHeight="1">
      <c r="A401" s="80">
        <v>389</v>
      </c>
      <c r="B401" s="131" t="s">
        <v>41</v>
      </c>
      <c r="C401" s="44"/>
      <c r="D401" s="44"/>
      <c r="E401" s="44"/>
      <c r="F401" s="332" t="str">
        <f t="shared" si="17"/>
        <v>Pas de partenariat</v>
      </c>
    </row>
    <row r="402" spans="1:6" s="63" customFormat="1" ht="17.25" customHeight="1">
      <c r="A402" s="80">
        <v>390</v>
      </c>
      <c r="B402" s="131" t="s">
        <v>132</v>
      </c>
      <c r="C402" s="44"/>
      <c r="D402" s="44"/>
      <c r="E402" s="44"/>
      <c r="F402" s="332" t="str">
        <f t="shared" si="17"/>
        <v>Pas de partenariat</v>
      </c>
    </row>
    <row r="403" spans="1:14" s="151" customFormat="1" ht="17.25" customHeight="1">
      <c r="A403" s="80">
        <v>391</v>
      </c>
      <c r="B403" s="131" t="s">
        <v>213</v>
      </c>
      <c r="C403" s="44"/>
      <c r="D403" s="44"/>
      <c r="E403" s="44"/>
      <c r="F403" s="332" t="str">
        <f t="shared" si="17"/>
        <v>Pas de partenariat</v>
      </c>
      <c r="G403" s="63"/>
      <c r="H403" s="63"/>
      <c r="I403" s="63"/>
      <c r="J403" s="63"/>
      <c r="K403" s="63"/>
      <c r="L403" s="63"/>
      <c r="M403" s="63"/>
      <c r="N403" s="63"/>
    </row>
    <row r="404" spans="1:14" s="151" customFormat="1" ht="17.25" customHeight="1" thickBot="1">
      <c r="A404" s="80">
        <v>392</v>
      </c>
      <c r="B404" s="55" t="s">
        <v>380</v>
      </c>
      <c r="C404" s="45"/>
      <c r="D404" s="45"/>
      <c r="E404" s="45"/>
      <c r="F404" s="333" t="str">
        <f t="shared" si="17"/>
        <v>Pas de partenariat</v>
      </c>
      <c r="G404" s="63"/>
      <c r="H404" s="63"/>
      <c r="I404" s="63"/>
      <c r="J404" s="63"/>
      <c r="K404" s="63"/>
      <c r="L404" s="63"/>
      <c r="M404" s="63"/>
      <c r="N404" s="63"/>
    </row>
    <row r="405" spans="1:14" ht="9" customHeight="1">
      <c r="A405" s="130">
        <v>394</v>
      </c>
      <c r="B405" s="19"/>
      <c r="C405" s="19"/>
      <c r="D405" s="19"/>
      <c r="E405" s="19"/>
      <c r="F405" s="19"/>
      <c r="G405" s="63"/>
      <c r="H405" s="63"/>
      <c r="I405" s="63"/>
      <c r="J405" s="63"/>
      <c r="K405" s="63"/>
      <c r="L405" s="63"/>
      <c r="M405" s="63"/>
      <c r="N405" s="63"/>
    </row>
    <row r="406" spans="1:14" ht="17.25" customHeight="1">
      <c r="A406" s="130"/>
      <c r="B406" s="82" t="s">
        <v>283</v>
      </c>
      <c r="C406" s="19"/>
      <c r="D406" s="19"/>
      <c r="E406" s="19"/>
      <c r="F406" s="19"/>
      <c r="G406" s="63"/>
      <c r="H406" s="63"/>
      <c r="I406" s="63"/>
      <c r="J406" s="63"/>
      <c r="K406" s="63"/>
      <c r="L406" s="63"/>
      <c r="M406" s="63"/>
      <c r="N406" s="63"/>
    </row>
    <row r="407" spans="1:14" ht="46.5" customHeight="1">
      <c r="A407" s="80">
        <v>395</v>
      </c>
      <c r="B407" s="428"/>
      <c r="C407" s="428"/>
      <c r="D407" s="428"/>
      <c r="E407" s="428"/>
      <c r="F407" s="428"/>
      <c r="G407" s="63"/>
      <c r="H407" s="63"/>
      <c r="I407" s="63"/>
      <c r="J407" s="63"/>
      <c r="K407" s="63"/>
      <c r="L407" s="63"/>
      <c r="M407" s="63"/>
      <c r="N407" s="63"/>
    </row>
    <row r="408" spans="1:6" s="151" customFormat="1" ht="18" customHeight="1">
      <c r="A408" s="306">
        <v>396</v>
      </c>
      <c r="B408" s="323" t="s">
        <v>107</v>
      </c>
      <c r="C408" s="20"/>
      <c r="D408" s="20"/>
      <c r="E408" s="20"/>
      <c r="F408" s="20"/>
    </row>
    <row r="409" spans="1:14" s="63" customFormat="1" ht="34.5" customHeight="1">
      <c r="A409" s="80">
        <v>397</v>
      </c>
      <c r="B409" s="343" t="s">
        <v>245</v>
      </c>
      <c r="C409" s="343"/>
      <c r="D409" s="343"/>
      <c r="E409" s="343"/>
      <c r="F409" s="343"/>
      <c r="G409" s="68"/>
      <c r="H409" s="68"/>
      <c r="I409" s="68"/>
      <c r="J409" s="68"/>
      <c r="K409" s="68"/>
      <c r="L409" s="68"/>
      <c r="M409" s="68"/>
      <c r="N409" s="68"/>
    </row>
    <row r="410" spans="1:14" s="63" customFormat="1" ht="7.5" customHeight="1" thickBot="1">
      <c r="A410" s="80">
        <v>398</v>
      </c>
      <c r="B410" s="13"/>
      <c r="C410" s="13"/>
      <c r="D410" s="13"/>
      <c r="E410" s="13"/>
      <c r="F410" s="13"/>
      <c r="G410" s="68"/>
      <c r="H410" s="68"/>
      <c r="I410" s="68"/>
      <c r="J410" s="68"/>
      <c r="K410" s="68"/>
      <c r="L410" s="68"/>
      <c r="M410" s="68"/>
      <c r="N410" s="68"/>
    </row>
    <row r="411" spans="1:14" s="70" customFormat="1" ht="25.5" customHeight="1">
      <c r="A411" s="80">
        <v>399</v>
      </c>
      <c r="B411" s="223" t="s">
        <v>378</v>
      </c>
      <c r="C411" s="21" t="s">
        <v>135</v>
      </c>
      <c r="D411" s="413" t="s">
        <v>414</v>
      </c>
      <c r="E411" s="414"/>
      <c r="F411" s="415"/>
      <c r="G411" s="63"/>
      <c r="H411" s="63"/>
      <c r="I411" s="63"/>
      <c r="J411" s="63"/>
      <c r="K411" s="63"/>
      <c r="L411" s="63"/>
      <c r="M411" s="63"/>
      <c r="N411" s="63"/>
    </row>
    <row r="412" spans="1:13" s="63" customFormat="1" ht="36.75" customHeight="1" thickBot="1">
      <c r="A412" s="80">
        <v>400</v>
      </c>
      <c r="B412" s="55" t="s">
        <v>281</v>
      </c>
      <c r="C412" s="232"/>
      <c r="D412" s="411"/>
      <c r="E412" s="411"/>
      <c r="F412" s="412"/>
      <c r="G412" s="70"/>
      <c r="H412" s="70"/>
      <c r="I412" s="70"/>
      <c r="J412" s="70"/>
      <c r="K412" s="70"/>
      <c r="L412" s="70"/>
      <c r="M412" s="70"/>
    </row>
    <row r="413" spans="1:3" s="63" customFormat="1" ht="7.5" customHeight="1">
      <c r="A413" s="80">
        <v>401</v>
      </c>
      <c r="B413" s="62"/>
      <c r="C413" s="14"/>
    </row>
    <row r="414" spans="1:14" s="70" customFormat="1" ht="9" customHeight="1" thickBot="1">
      <c r="A414" s="80">
        <v>402</v>
      </c>
      <c r="B414" s="64"/>
      <c r="C414" s="32"/>
      <c r="D414" s="56"/>
      <c r="E414" s="63"/>
      <c r="F414" s="63"/>
      <c r="G414" s="63"/>
      <c r="H414" s="63"/>
      <c r="I414" s="63"/>
      <c r="J414" s="63"/>
      <c r="K414" s="63"/>
      <c r="L414" s="63"/>
      <c r="M414" s="63"/>
      <c r="N414" s="63"/>
    </row>
    <row r="415" spans="1:6" s="63" customFormat="1" ht="30.75" customHeight="1">
      <c r="A415" s="80">
        <v>403</v>
      </c>
      <c r="B415" s="233" t="s">
        <v>399</v>
      </c>
      <c r="C415" s="234" t="s">
        <v>135</v>
      </c>
      <c r="D415" s="356" t="s">
        <v>415</v>
      </c>
      <c r="E415" s="356"/>
      <c r="F415" s="357"/>
    </row>
    <row r="416" spans="1:6" s="63" customFormat="1" ht="27.75" customHeight="1" thickBot="1">
      <c r="A416" s="80">
        <v>404</v>
      </c>
      <c r="B416" s="235" t="s">
        <v>379</v>
      </c>
      <c r="C416" s="253"/>
      <c r="D416" s="411"/>
      <c r="E416" s="411"/>
      <c r="F416" s="412"/>
    </row>
    <row r="417" spans="1:3" s="191" customFormat="1" ht="12" customHeight="1" thickBot="1">
      <c r="A417" s="188">
        <v>408</v>
      </c>
      <c r="B417" s="189"/>
      <c r="C417" s="190"/>
    </row>
    <row r="418" spans="1:6" s="63" customFormat="1" ht="26.25" customHeight="1">
      <c r="A418" s="126">
        <v>405</v>
      </c>
      <c r="B418" s="236" t="s">
        <v>246</v>
      </c>
      <c r="C418" s="237"/>
      <c r="D418" s="438" t="s">
        <v>400</v>
      </c>
      <c r="E418" s="438"/>
      <c r="F418" s="438"/>
    </row>
    <row r="419" spans="1:6" s="63" customFormat="1" ht="26.25" customHeight="1">
      <c r="A419" s="126">
        <v>406</v>
      </c>
      <c r="B419" s="238" t="s">
        <v>277</v>
      </c>
      <c r="C419" s="239"/>
      <c r="D419" s="438"/>
      <c r="E419" s="438"/>
      <c r="F419" s="438"/>
    </row>
    <row r="420" spans="1:6" s="63" customFormat="1" ht="24" customHeight="1" thickBot="1">
      <c r="A420" s="126">
        <v>407</v>
      </c>
      <c r="B420" s="240" t="s">
        <v>353</v>
      </c>
      <c r="C420" s="271" t="e">
        <f>CR\RA\CAMSP\ACTIVITE\File_Active\Nombre_Enfants/C419*1000</f>
        <v>#DIV/0!</v>
      </c>
      <c r="D420" s="438"/>
      <c r="E420" s="438"/>
      <c r="F420" s="438"/>
    </row>
    <row r="421" spans="1:6" s="191" customFormat="1" ht="12.75" customHeight="1" thickBot="1">
      <c r="A421" s="187"/>
      <c r="B421" s="206"/>
      <c r="C421" s="207"/>
      <c r="D421" s="208"/>
      <c r="E421" s="208"/>
      <c r="F421" s="208"/>
    </row>
    <row r="422" spans="1:6" s="63" customFormat="1" ht="30" customHeight="1">
      <c r="A422" s="126">
        <v>410</v>
      </c>
      <c r="B422" s="426" t="s">
        <v>394</v>
      </c>
      <c r="C422" s="427"/>
      <c r="D422" s="209" t="s">
        <v>136</v>
      </c>
      <c r="E422" s="209" t="s">
        <v>251</v>
      </c>
      <c r="F422" s="210" t="s">
        <v>354</v>
      </c>
    </row>
    <row r="423" spans="1:6" s="63" customFormat="1" ht="30" customHeight="1">
      <c r="A423" s="126">
        <v>411</v>
      </c>
      <c r="B423" s="344" t="s">
        <v>405</v>
      </c>
      <c r="C423" s="345"/>
      <c r="D423" s="241">
        <v>825691</v>
      </c>
      <c r="E423" s="205"/>
      <c r="F423" s="239"/>
    </row>
    <row r="424" spans="1:6" s="63" customFormat="1" ht="30" customHeight="1">
      <c r="A424" s="126">
        <v>412</v>
      </c>
      <c r="B424" s="344" t="s">
        <v>406</v>
      </c>
      <c r="C424" s="345"/>
      <c r="D424" s="242">
        <v>12.38780798021879</v>
      </c>
      <c r="E424" s="272"/>
      <c r="F424" s="273"/>
    </row>
    <row r="425" spans="1:6" s="63" customFormat="1" ht="30" customHeight="1">
      <c r="A425" s="126">
        <v>413</v>
      </c>
      <c r="B425" s="344" t="s">
        <v>407</v>
      </c>
      <c r="C425" s="345"/>
      <c r="D425" s="244">
        <v>55.53753843720384</v>
      </c>
      <c r="E425" s="274"/>
      <c r="F425" s="275"/>
    </row>
    <row r="426" spans="1:6" s="63" customFormat="1" ht="30" customHeight="1" thickBot="1">
      <c r="A426" s="126">
        <v>414</v>
      </c>
      <c r="B426" s="420" t="s">
        <v>408</v>
      </c>
      <c r="C426" s="421"/>
      <c r="D426" s="243">
        <v>3.3</v>
      </c>
      <c r="E426" s="276"/>
      <c r="F426" s="277"/>
    </row>
    <row r="427" spans="1:14" ht="11.25" customHeight="1">
      <c r="A427" s="80">
        <v>415</v>
      </c>
      <c r="B427" s="343"/>
      <c r="C427" s="343"/>
      <c r="D427" s="343"/>
      <c r="E427" s="343"/>
      <c r="F427" s="65"/>
      <c r="G427" s="63"/>
      <c r="H427" s="63"/>
      <c r="I427" s="63"/>
      <c r="J427" s="63"/>
      <c r="K427" s="63"/>
      <c r="L427" s="63"/>
      <c r="M427" s="63"/>
      <c r="N427" s="63"/>
    </row>
    <row r="428" spans="1:14" ht="11.25" customHeight="1">
      <c r="A428" s="80"/>
      <c r="B428" s="82" t="s">
        <v>199</v>
      </c>
      <c r="C428" s="13"/>
      <c r="D428" s="13"/>
      <c r="E428" s="13"/>
      <c r="F428" s="65"/>
      <c r="G428" s="63"/>
      <c r="H428" s="63"/>
      <c r="I428" s="63"/>
      <c r="J428" s="63"/>
      <c r="K428" s="63"/>
      <c r="L428" s="63"/>
      <c r="M428" s="63"/>
      <c r="N428" s="63"/>
    </row>
    <row r="429" spans="1:14" ht="27.75" customHeight="1">
      <c r="A429" s="80">
        <v>416</v>
      </c>
      <c r="B429" s="342"/>
      <c r="C429" s="342"/>
      <c r="D429" s="342"/>
      <c r="E429" s="342"/>
      <c r="F429" s="342"/>
      <c r="G429" s="70"/>
      <c r="H429" s="70"/>
      <c r="I429" s="70"/>
      <c r="J429" s="70"/>
      <c r="K429" s="70"/>
      <c r="L429" s="70"/>
      <c r="M429" s="70"/>
      <c r="N429" s="70"/>
    </row>
  </sheetData>
  <sheetProtection sheet="1" selectLockedCells="1"/>
  <protectedRanges>
    <protectedRange sqref="B414 B429 B416 C415:D415 B408:D410 B411:B412 C411:D411 B418:C420 D423:F426" name="Plage16"/>
    <protectedRange sqref="B6" name="Plage16_6"/>
    <protectedRange sqref="C20:C21 D20:E20" name="Plage3"/>
    <protectedRange sqref="E12 C11:C13 C3:C4 C16" name="Plage1"/>
    <protectedRange sqref="D10" name="Plage2"/>
    <protectedRange sqref="D16" name="Plage6"/>
    <protectedRange sqref="D16" name="Plage7"/>
    <protectedRange sqref="C34:C35 D34:P34" name="Plage14"/>
    <protectedRange sqref="F14" name="Plage52"/>
    <protectedRange sqref="D18" name="Plage10_1"/>
    <protectedRange sqref="B36" name="Plage15_3"/>
    <protectedRange sqref="D45:F45 D50:F51 H45:J45 H47:J51" name="Plage16_9"/>
    <protectedRange sqref="D52:F52" name="Plage16_10"/>
    <protectedRange sqref="C123:D123 C59 C62 D76 C124:C125 D58:D62 C65:D68 D71:D72 D124:D126" name="Plage18"/>
    <protectedRange sqref="C126 D191:D218 D220 D223:D237 D239 C129:C134" name="Plage40"/>
    <protectedRange sqref="C80 C85 C99" name="Plage46"/>
    <protectedRange sqref="C351" name="Plage51"/>
    <protectedRange sqref="C391:E404" name="Plage53"/>
    <protectedRange sqref="D356:D385" name="Plage54"/>
    <protectedRange sqref="C356:C385" name="Plage55"/>
    <protectedRange sqref="C295:C298 C346:C350 C291:C293 C407 C275:C285 D291:D292 D295:D296" name="Plage34"/>
    <protectedRange sqref="C169:C170 C140:E147 C151:C155 C159:C166" name="Plage20"/>
    <protectedRange sqref="H145:H146" name="Plage22"/>
    <protectedRange sqref="D172:D175 D177:D179 C181:C184" name="Plage24"/>
    <protectedRange sqref="F259" name="Plage68"/>
    <protectedRange sqref="C253:C257 E253:E257 C261:C265 E261:F263" name="Plage70"/>
    <protectedRange sqref="C242:D249" name="Plage31"/>
  </protectedRanges>
  <mergeCells count="121">
    <mergeCell ref="D418:F420"/>
    <mergeCell ref="B117:F117"/>
    <mergeCell ref="B205:C205"/>
    <mergeCell ref="B236:C236"/>
    <mergeCell ref="B220:C220"/>
    <mergeCell ref="B208:C208"/>
    <mergeCell ref="B175:C175"/>
    <mergeCell ref="B218:C218"/>
    <mergeCell ref="B192:C192"/>
    <mergeCell ref="B198:C198"/>
    <mergeCell ref="B202:C202"/>
    <mergeCell ref="B190:C190"/>
    <mergeCell ref="B213:C213"/>
    <mergeCell ref="B194:C194"/>
    <mergeCell ref="B178:C178"/>
    <mergeCell ref="B204:C204"/>
    <mergeCell ref="B212:C212"/>
    <mergeCell ref="B203:C203"/>
    <mergeCell ref="B210:C210"/>
    <mergeCell ref="B211:C211"/>
    <mergeCell ref="B215:C215"/>
    <mergeCell ref="B222:C222"/>
    <mergeCell ref="B224:C224"/>
    <mergeCell ref="B219:C219"/>
    <mergeCell ref="B233:C233"/>
    <mergeCell ref="B243:C243"/>
    <mergeCell ref="B223:C223"/>
    <mergeCell ref="B227:C227"/>
    <mergeCell ref="B228:C228"/>
    <mergeCell ref="B232:C232"/>
    <mergeCell ref="B247:C247"/>
    <mergeCell ref="B251:B252"/>
    <mergeCell ref="B231:C231"/>
    <mergeCell ref="B230:C230"/>
    <mergeCell ref="B244:C244"/>
    <mergeCell ref="B242:C242"/>
    <mergeCell ref="B424:C424"/>
    <mergeCell ref="B193:C193"/>
    <mergeCell ref="B206:C206"/>
    <mergeCell ref="B407:F407"/>
    <mergeCell ref="B217:C217"/>
    <mergeCell ref="B207:C207"/>
    <mergeCell ref="B195:C195"/>
    <mergeCell ref="B214:C214"/>
    <mergeCell ref="B288:D288"/>
    <mergeCell ref="B299:F299"/>
    <mergeCell ref="B425:C425"/>
    <mergeCell ref="B426:C426"/>
    <mergeCell ref="B245:C245"/>
    <mergeCell ref="B347:C347"/>
    <mergeCell ref="B346:C346"/>
    <mergeCell ref="B294:C294"/>
    <mergeCell ref="B290:C290"/>
    <mergeCell ref="B248:C248"/>
    <mergeCell ref="B422:C422"/>
    <mergeCell ref="B246:C246"/>
    <mergeCell ref="D416:F416"/>
    <mergeCell ref="D411:F411"/>
    <mergeCell ref="D412:F412"/>
    <mergeCell ref="B297:D297"/>
    <mergeCell ref="B292:C292"/>
    <mergeCell ref="B269:F269"/>
    <mergeCell ref="B409:F409"/>
    <mergeCell ref="B300:F300"/>
    <mergeCell ref="E294:F294"/>
    <mergeCell ref="B291:C291"/>
    <mergeCell ref="B296:C296"/>
    <mergeCell ref="B270:E270"/>
    <mergeCell ref="B295:C295"/>
    <mergeCell ref="E4:F4"/>
    <mergeCell ref="B97:F97"/>
    <mergeCell ref="C14:F14"/>
    <mergeCell ref="E15:F15"/>
    <mergeCell ref="E16:F16"/>
    <mergeCell ref="C251:D251"/>
    <mergeCell ref="E251:F251"/>
    <mergeCell ref="B45:C45"/>
    <mergeCell ref="C10:F10"/>
    <mergeCell ref="B18:F18"/>
    <mergeCell ref="C11:F11"/>
    <mergeCell ref="B28:F28"/>
    <mergeCell ref="C1:D1"/>
    <mergeCell ref="E13:F13"/>
    <mergeCell ref="E3:F3"/>
    <mergeCell ref="E45:F45"/>
    <mergeCell ref="B201:C201"/>
    <mergeCell ref="B199:C199"/>
    <mergeCell ref="E12:F12"/>
    <mergeCell ref="B197:C197"/>
    <mergeCell ref="C17:E17"/>
    <mergeCell ref="B78:F78"/>
    <mergeCell ref="B200:C200"/>
    <mergeCell ref="B118:F118"/>
    <mergeCell ref="B191:C191"/>
    <mergeCell ref="B171:C171"/>
    <mergeCell ref="B187:F187"/>
    <mergeCell ref="B173:C173"/>
    <mergeCell ref="B177:C177"/>
    <mergeCell ref="B172:C172"/>
    <mergeCell ref="B174:C174"/>
    <mergeCell ref="B176:C176"/>
    <mergeCell ref="B52:F52"/>
    <mergeCell ref="B350:F350"/>
    <mergeCell ref="B235:C235"/>
    <mergeCell ref="B225:C225"/>
    <mergeCell ref="B226:C226"/>
    <mergeCell ref="B216:C216"/>
    <mergeCell ref="B237:C237"/>
    <mergeCell ref="B238:C238"/>
    <mergeCell ref="B239:C239"/>
    <mergeCell ref="B229:C229"/>
    <mergeCell ref="B429:F429"/>
    <mergeCell ref="B427:E427"/>
    <mergeCell ref="B423:C423"/>
    <mergeCell ref="B326:C327"/>
    <mergeCell ref="B241:C241"/>
    <mergeCell ref="B234:C234"/>
    <mergeCell ref="B249:C249"/>
    <mergeCell ref="D415:F415"/>
    <mergeCell ref="B345:C345"/>
    <mergeCell ref="B313:C314"/>
  </mergeCells>
  <conditionalFormatting sqref="C1">
    <cfRule type="containsBlanks" priority="220" dxfId="90" stopIfTrue="1">
      <formula>LEN(TRIM(C1))=0</formula>
    </cfRule>
  </conditionalFormatting>
  <conditionalFormatting sqref="F1">
    <cfRule type="containsBlanks" priority="187" dxfId="57" stopIfTrue="1">
      <formula>LEN(TRIM(F1))=0</formula>
    </cfRule>
  </conditionalFormatting>
  <conditionalFormatting sqref="C103">
    <cfRule type="containsBlanks" priority="178" dxfId="57" stopIfTrue="1">
      <formula>LEN(TRIM(C103))=0</formula>
    </cfRule>
  </conditionalFormatting>
  <conditionalFormatting sqref="D103">
    <cfRule type="containsBlanks" priority="177" dxfId="57" stopIfTrue="1">
      <formula>LEN(TRIM(D103))=0</formula>
    </cfRule>
  </conditionalFormatting>
  <conditionalFormatting sqref="E103">
    <cfRule type="containsBlanks" priority="176" dxfId="57" stopIfTrue="1">
      <formula>LEN(TRIM(E103))=0</formula>
    </cfRule>
  </conditionalFormatting>
  <conditionalFormatting sqref="F103">
    <cfRule type="containsBlanks" priority="175" dxfId="57" stopIfTrue="1">
      <formula>LEN(TRIM(F103))=0</formula>
    </cfRule>
  </conditionalFormatting>
  <conditionalFormatting sqref="C92">
    <cfRule type="containsBlanks" priority="174" dxfId="57" stopIfTrue="1">
      <formula>LEN(TRIM(C92))=0</formula>
    </cfRule>
  </conditionalFormatting>
  <conditionalFormatting sqref="D92">
    <cfRule type="containsBlanks" priority="173" dxfId="57" stopIfTrue="1">
      <formula>LEN(TRIM(D92))=0</formula>
    </cfRule>
  </conditionalFormatting>
  <conditionalFormatting sqref="E92">
    <cfRule type="containsBlanks" priority="172" dxfId="57" stopIfTrue="1">
      <formula>LEN(TRIM(E92))=0</formula>
    </cfRule>
  </conditionalFormatting>
  <conditionalFormatting sqref="F92">
    <cfRule type="containsBlanks" priority="171" dxfId="57" stopIfTrue="1">
      <formula>LEN(TRIM(F92))=0</formula>
    </cfRule>
  </conditionalFormatting>
  <conditionalFormatting sqref="C412">
    <cfRule type="containsBlanks" priority="163" dxfId="57" stopIfTrue="1">
      <formula>LEN(TRIM(C412))=0</formula>
    </cfRule>
  </conditionalFormatting>
  <conditionalFormatting sqref="D412">
    <cfRule type="containsBlanks" priority="162" dxfId="57" stopIfTrue="1">
      <formula>LEN(TRIM(D412))=0</formula>
    </cfRule>
  </conditionalFormatting>
  <conditionalFormatting sqref="D314">
    <cfRule type="expression" priority="140" dxfId="73">
      <formula>LEN(TRIM(D314))=0</formula>
    </cfRule>
  </conditionalFormatting>
  <conditionalFormatting sqref="C126">
    <cfRule type="containsBlanks" priority="121" dxfId="57" stopIfTrue="1">
      <formula>LEN(TRIM(C126))=0</formula>
    </cfRule>
  </conditionalFormatting>
  <conditionalFormatting sqref="D191">
    <cfRule type="containsBlanks" priority="120" dxfId="57" stopIfTrue="1">
      <formula>LEN(TRIM(D191))=0</formula>
    </cfRule>
  </conditionalFormatting>
  <conditionalFormatting sqref="C253:C257">
    <cfRule type="containsBlanks" priority="107" dxfId="57" stopIfTrue="1">
      <formula>LEN(TRIM(C253))=0</formula>
    </cfRule>
  </conditionalFormatting>
  <conditionalFormatting sqref="D295:D296">
    <cfRule type="containsBlanks" priority="222" dxfId="62" stopIfTrue="1">
      <formula>LEN(TRIM(D295))=0</formula>
    </cfRule>
  </conditionalFormatting>
  <conditionalFormatting sqref="D327">
    <cfRule type="expression" priority="103" dxfId="73">
      <formula>LEN(TRIM(D327))=0</formula>
    </cfRule>
  </conditionalFormatting>
  <conditionalFormatting sqref="D242:D249">
    <cfRule type="containsBlanks" priority="88" dxfId="57" stopIfTrue="1">
      <formula>LEN(TRIM(D242))=0</formula>
    </cfRule>
  </conditionalFormatting>
  <conditionalFormatting sqref="C130:C134">
    <cfRule type="containsBlanks" priority="82" dxfId="57" stopIfTrue="1">
      <formula>LEN(TRIM(C130))=0</formula>
    </cfRule>
  </conditionalFormatting>
  <conditionalFormatting sqref="D192:D218">
    <cfRule type="containsBlanks" priority="81" dxfId="57" stopIfTrue="1">
      <formula>LEN(TRIM(D192))=0</formula>
    </cfRule>
  </conditionalFormatting>
  <conditionalFormatting sqref="D220">
    <cfRule type="containsBlanks" priority="80" dxfId="57" stopIfTrue="1">
      <formula>LEN(TRIM(D220))=0</formula>
    </cfRule>
  </conditionalFormatting>
  <conditionalFormatting sqref="D223:D237">
    <cfRule type="containsBlanks" priority="79" dxfId="57" stopIfTrue="1">
      <formula>LEN(TRIM(D223))=0</formula>
    </cfRule>
  </conditionalFormatting>
  <conditionalFormatting sqref="D239">
    <cfRule type="containsBlanks" priority="78" dxfId="57" stopIfTrue="1">
      <formula>LEN(TRIM(D239))=0</formula>
    </cfRule>
  </conditionalFormatting>
  <conditionalFormatting sqref="E253:E257">
    <cfRule type="containsBlanks" priority="77" dxfId="57" stopIfTrue="1">
      <formula>LEN(TRIM(E253))=0</formula>
    </cfRule>
  </conditionalFormatting>
  <conditionalFormatting sqref="C261:C265">
    <cfRule type="containsBlanks" priority="76" dxfId="57" stopIfTrue="1">
      <formula>LEN(TRIM(C261))=0</formula>
    </cfRule>
  </conditionalFormatting>
  <conditionalFormatting sqref="E261:F263">
    <cfRule type="containsBlanks" priority="75" dxfId="57" stopIfTrue="1">
      <formula>LEN(TRIM(E261))=0</formula>
    </cfRule>
  </conditionalFormatting>
  <conditionalFormatting sqref="D291:D292">
    <cfRule type="containsBlanks" priority="221" dxfId="62" stopIfTrue="1">
      <formula>LEN(TRIM(D291))=0</formula>
    </cfRule>
  </conditionalFormatting>
  <conditionalFormatting sqref="C331:C332">
    <cfRule type="containsBlanks" priority="224" dxfId="62" stopIfTrue="1">
      <formula>LEN(TRIM(C331))=0</formula>
    </cfRule>
  </conditionalFormatting>
  <conditionalFormatting sqref="C129">
    <cfRule type="containsBlanks" priority="69" dxfId="57" stopIfTrue="1">
      <formula>LEN(TRIM(C129))=0</formula>
    </cfRule>
  </conditionalFormatting>
  <conditionalFormatting sqref="C330">
    <cfRule type="containsBlanks" priority="68" dxfId="59" stopIfTrue="1">
      <formula>LEN(TRIM(C330))=0</formula>
    </cfRule>
  </conditionalFormatting>
  <conditionalFormatting sqref="C336:C342">
    <cfRule type="containsBlanks" priority="67" dxfId="59" stopIfTrue="1">
      <formula>LEN(TRIM(C336))=0</formula>
    </cfRule>
  </conditionalFormatting>
  <conditionalFormatting sqref="D416">
    <cfRule type="containsBlanks" priority="66" dxfId="57" stopIfTrue="1">
      <formula>LEN(TRIM(D416))=0</formula>
    </cfRule>
  </conditionalFormatting>
  <conditionalFormatting sqref="C416">
    <cfRule type="containsBlanks" priority="65" dxfId="57" stopIfTrue="1">
      <formula>LEN(TRIM(C416))=0</formula>
    </cfRule>
  </conditionalFormatting>
  <conditionalFormatting sqref="C1:D1">
    <cfRule type="cellIs" priority="63" dxfId="91" operator="equal" stopIfTrue="1">
      <formula>0</formula>
    </cfRule>
    <cfRule type="cellIs" priority="64" dxfId="92" operator="equal" stopIfTrue="1">
      <formula>" "</formula>
    </cfRule>
  </conditionalFormatting>
  <conditionalFormatting sqref="D58:D62">
    <cfRule type="cellIs" priority="61" dxfId="93" operator="equal" stopIfTrue="1">
      <formula>0</formula>
    </cfRule>
    <cfRule type="cellIs" priority="62" dxfId="94" operator="equal" stopIfTrue="1">
      <formula>0</formula>
    </cfRule>
  </conditionalFormatting>
  <conditionalFormatting sqref="D65:D68">
    <cfRule type="cellIs" priority="60" dxfId="93" operator="equal" stopIfTrue="1">
      <formula>0</formula>
    </cfRule>
  </conditionalFormatting>
  <conditionalFormatting sqref="C73">
    <cfRule type="cellIs" priority="59" dxfId="93" operator="equal" stopIfTrue="1">
      <formula>0</formula>
    </cfRule>
  </conditionalFormatting>
  <conditionalFormatting sqref="D71:D72">
    <cfRule type="cellIs" priority="58" dxfId="93" operator="equal" stopIfTrue="1">
      <formula>0</formula>
    </cfRule>
  </conditionalFormatting>
  <conditionalFormatting sqref="D76">
    <cfRule type="cellIs" priority="57" dxfId="93" operator="equal" stopIfTrue="1">
      <formula>" -     "</formula>
    </cfRule>
  </conditionalFormatting>
  <conditionalFormatting sqref="E81:E83">
    <cfRule type="cellIs" priority="56" dxfId="93" operator="equal" stopIfTrue="1">
      <formula>0</formula>
    </cfRule>
  </conditionalFormatting>
  <conditionalFormatting sqref="C83:D83">
    <cfRule type="cellIs" priority="55" dxfId="93" operator="equal" stopIfTrue="1">
      <formula>0</formula>
    </cfRule>
  </conditionalFormatting>
  <conditionalFormatting sqref="C90">
    <cfRule type="cellIs" priority="54" dxfId="93" operator="equal" stopIfTrue="1">
      <formula>0</formula>
    </cfRule>
  </conditionalFormatting>
  <conditionalFormatting sqref="E95">
    <cfRule type="cellIs" priority="53" dxfId="93" operator="equal" stopIfTrue="1">
      <formula>0</formula>
    </cfRule>
  </conditionalFormatting>
  <conditionalFormatting sqref="D123:D126">
    <cfRule type="cellIs" priority="52" dxfId="93" operator="equal" stopIfTrue="1">
      <formula>0</formula>
    </cfRule>
  </conditionalFormatting>
  <conditionalFormatting sqref="D129:D135">
    <cfRule type="cellIs" priority="51" dxfId="93" operator="equal" stopIfTrue="1">
      <formula>0</formula>
    </cfRule>
  </conditionalFormatting>
  <conditionalFormatting sqref="C135">
    <cfRule type="cellIs" priority="50" dxfId="93" operator="equal" stopIfTrue="1">
      <formula>0</formula>
    </cfRule>
  </conditionalFormatting>
  <conditionalFormatting sqref="F140:F148">
    <cfRule type="cellIs" priority="49" dxfId="93" operator="equal" stopIfTrue="1">
      <formula>0</formula>
    </cfRule>
  </conditionalFormatting>
  <conditionalFormatting sqref="E141:E148">
    <cfRule type="cellIs" priority="48" dxfId="93" operator="equal" stopIfTrue="1">
      <formula>0</formula>
    </cfRule>
  </conditionalFormatting>
  <conditionalFormatting sqref="C148:D148">
    <cfRule type="cellIs" priority="47" dxfId="93" operator="equal" stopIfTrue="1">
      <formula>0</formula>
    </cfRule>
  </conditionalFormatting>
  <conditionalFormatting sqref="C156 C167 D151:D156 D159:D167">
    <cfRule type="cellIs" priority="46" dxfId="93" operator="equal" stopIfTrue="1">
      <formula>0</formula>
    </cfRule>
  </conditionalFormatting>
  <conditionalFormatting sqref="E191:E220">
    <cfRule type="cellIs" priority="41" dxfId="93" operator="equal" stopIfTrue="1">
      <formula>0</formula>
    </cfRule>
    <cfRule type="cellIs" priority="42" dxfId="94" operator="equal" stopIfTrue="1">
      <formula>0</formula>
    </cfRule>
  </conditionalFormatting>
  <conditionalFormatting sqref="D219">
    <cfRule type="cellIs" priority="40" dxfId="93" operator="equal" stopIfTrue="1">
      <formula>0</formula>
    </cfRule>
  </conditionalFormatting>
  <conditionalFormatting sqref="E229:E238">
    <cfRule type="cellIs" priority="38" dxfId="93" operator="equal" stopIfTrue="1">
      <formula>0</formula>
    </cfRule>
    <cfRule type="cellIs" priority="39" dxfId="94" operator="equal" stopIfTrue="1">
      <formula>0</formula>
    </cfRule>
  </conditionalFormatting>
  <conditionalFormatting sqref="E223:E228">
    <cfRule type="cellIs" priority="36" dxfId="93" operator="equal" stopIfTrue="1">
      <formula>0</formula>
    </cfRule>
    <cfRule type="cellIs" priority="37" dxfId="94" operator="equal" stopIfTrue="1">
      <formula>0</formula>
    </cfRule>
  </conditionalFormatting>
  <conditionalFormatting sqref="E239">
    <cfRule type="cellIs" priority="35" dxfId="93" operator="equal" stopIfTrue="1">
      <formula>0</formula>
    </cfRule>
  </conditionalFormatting>
  <conditionalFormatting sqref="D238">
    <cfRule type="cellIs" priority="34" dxfId="93" operator="equal" stopIfTrue="1">
      <formula>0</formula>
    </cfRule>
  </conditionalFormatting>
  <conditionalFormatting sqref="E242:E249">
    <cfRule type="cellIs" priority="32" dxfId="93" operator="equal" stopIfTrue="1">
      <formula>0</formula>
    </cfRule>
    <cfRule type="cellIs" priority="33" dxfId="94" operator="equal" stopIfTrue="1">
      <formula>0</formula>
    </cfRule>
  </conditionalFormatting>
  <conditionalFormatting sqref="D253:D258">
    <cfRule type="cellIs" priority="31" dxfId="93" operator="equal" stopIfTrue="1">
      <formula>0</formula>
    </cfRule>
  </conditionalFormatting>
  <conditionalFormatting sqref="F253:F258">
    <cfRule type="cellIs" priority="29" dxfId="93" operator="equal" stopIfTrue="1">
      <formula>0</formula>
    </cfRule>
  </conditionalFormatting>
  <conditionalFormatting sqref="C258">
    <cfRule type="cellIs" priority="27" dxfId="93" operator="equal" stopIfTrue="1">
      <formula>0</formula>
    </cfRule>
  </conditionalFormatting>
  <conditionalFormatting sqref="E258">
    <cfRule type="cellIs" priority="26" dxfId="93" operator="equal" stopIfTrue="1">
      <formula>0</formula>
    </cfRule>
  </conditionalFormatting>
  <conditionalFormatting sqref="C266">
    <cfRule type="cellIs" priority="25" dxfId="93" operator="equal" stopIfTrue="1">
      <formula>0</formula>
    </cfRule>
  </conditionalFormatting>
  <conditionalFormatting sqref="E266">
    <cfRule type="cellIs" priority="24" dxfId="93" operator="equal" stopIfTrue="1">
      <formula>0</formula>
    </cfRule>
  </conditionalFormatting>
  <conditionalFormatting sqref="F266">
    <cfRule type="cellIs" priority="22" dxfId="93" operator="equal" stopIfTrue="1">
      <formula>0</formula>
    </cfRule>
  </conditionalFormatting>
  <conditionalFormatting sqref="D265">
    <cfRule type="cellIs" priority="20" dxfId="93" operator="equal" stopIfTrue="1">
      <formula>0</formula>
    </cfRule>
  </conditionalFormatting>
  <conditionalFormatting sqref="D261:D264">
    <cfRule type="cellIs" priority="19" dxfId="93" operator="equal" stopIfTrue="1">
      <formula>0</formula>
    </cfRule>
  </conditionalFormatting>
  <conditionalFormatting sqref="D266">
    <cfRule type="cellIs" priority="18" dxfId="93" operator="equal" stopIfTrue="1">
      <formula>0</formula>
    </cfRule>
  </conditionalFormatting>
  <conditionalFormatting sqref="D275:D286">
    <cfRule type="cellIs" priority="17" dxfId="93" operator="equal" stopIfTrue="1">
      <formula>0</formula>
    </cfRule>
  </conditionalFormatting>
  <conditionalFormatting sqref="C286">
    <cfRule type="cellIs" priority="16" dxfId="93" operator="equal" stopIfTrue="1">
      <formula>0</formula>
    </cfRule>
  </conditionalFormatting>
  <conditionalFormatting sqref="D303:D311">
    <cfRule type="cellIs" priority="15" dxfId="93" operator="equal" stopIfTrue="1">
      <formula>0</formula>
    </cfRule>
  </conditionalFormatting>
  <conditionalFormatting sqref="C311">
    <cfRule type="cellIs" priority="14" dxfId="93" operator="equal" stopIfTrue="1">
      <formula>0</formula>
    </cfRule>
  </conditionalFormatting>
  <conditionalFormatting sqref="D317:D324">
    <cfRule type="cellIs" priority="13" dxfId="93" operator="equal" stopIfTrue="1">
      <formula>0</formula>
    </cfRule>
  </conditionalFormatting>
  <conditionalFormatting sqref="C324">
    <cfRule type="cellIs" priority="12" dxfId="93" operator="equal" stopIfTrue="1">
      <formula>0</formula>
    </cfRule>
  </conditionalFormatting>
  <conditionalFormatting sqref="C333">
    <cfRule type="cellIs" priority="11" dxfId="93" operator="equal" stopIfTrue="1">
      <formula>0</formula>
    </cfRule>
  </conditionalFormatting>
  <conditionalFormatting sqref="D330:D333">
    <cfRule type="cellIs" priority="10" dxfId="93" operator="equal" stopIfTrue="1">
      <formula>0</formula>
    </cfRule>
  </conditionalFormatting>
  <conditionalFormatting sqref="D336:D343">
    <cfRule type="cellIs" priority="9" dxfId="93" operator="equal" stopIfTrue="1">
      <formula>0</formula>
    </cfRule>
  </conditionalFormatting>
  <conditionalFormatting sqref="C343">
    <cfRule type="cellIs" priority="8" dxfId="93" operator="equal" stopIfTrue="1">
      <formula>0</formula>
    </cfRule>
  </conditionalFormatting>
  <conditionalFormatting sqref="E346:E347">
    <cfRule type="cellIs" priority="7" dxfId="93" operator="equal" stopIfTrue="1">
      <formula>0</formula>
    </cfRule>
  </conditionalFormatting>
  <conditionalFormatting sqref="D45">
    <cfRule type="cellIs" priority="6" dxfId="93" operator="equal" stopIfTrue="1">
      <formula>0</formula>
    </cfRule>
  </conditionalFormatting>
  <conditionalFormatting sqref="E172:E175">
    <cfRule type="cellIs" priority="5" dxfId="93" operator="equal" stopIfTrue="1">
      <formula>0</formula>
    </cfRule>
  </conditionalFormatting>
  <conditionalFormatting sqref="E177:E178">
    <cfRule type="cellIs" priority="4" dxfId="93" operator="equal" stopIfTrue="1">
      <formula>0</formula>
    </cfRule>
  </conditionalFormatting>
  <conditionalFormatting sqref="D181:D184">
    <cfRule type="cellIs" priority="3" dxfId="93" operator="equal" stopIfTrue="1">
      <formula>0</formula>
    </cfRule>
  </conditionalFormatting>
  <conditionalFormatting sqref="D175">
    <cfRule type="cellIs" priority="2" dxfId="93" operator="equal" stopIfTrue="1">
      <formula>0</formula>
    </cfRule>
  </conditionalFormatting>
  <conditionalFormatting sqref="C386:E386">
    <cfRule type="cellIs" priority="1" dxfId="93" operator="equal" stopIfTrue="1">
      <formula>0</formula>
    </cfRule>
  </conditionalFormatting>
  <dataValidations count="71">
    <dataValidation type="date" operator="lessThanOrEqual" allowBlank="1" showInputMessage="1" showErrorMessage="1" prompt="Veuillez saisir une date valide au format JJ/MM/AAAA antérieure à 01/01/2017" error="Format incorrect&#10;Veuillez saisir une date valide au format JJ/MM/AAAA antérieure à 01/01/2017&#10;(exemple : 31/12/2011)" sqref="E13:F13">
      <formula1>42736</formula1>
    </dataValidation>
    <dataValidation type="whole" allowBlank="1" showInputMessage="1" showErrorMessage="1" error="Format incorrect&#10;Veuillez saisir un nombre de jours entier compris entre 0 et 366.&#10;" sqref="C33:P33">
      <formula1>0</formula1>
      <formula2>366</formula2>
    </dataValidation>
    <dataValidation type="decimal" allowBlank="1" showInputMessage="1" showErrorMessage="1" error="Format incorrect&#10;Veuillez saisir un nombre d'heures compris entre 0 et 45&#10;" sqref="C43">
      <formula1>0</formula1>
      <formula2>45</formula2>
    </dataValidation>
    <dataValidation type="list" showInputMessage="1" showErrorMessage="1" error="Format incorrect&#10;Veuillez choisir seulement l'un des choix proposé (&quot;Oui&quot; ou &quot;Non&quot;)." sqref="C48:F49 C391:E404">
      <formula1>oui_non</formula1>
    </dataValidation>
    <dataValidation type="whole" allowBlank="1" showInputMessage="1" showErrorMessage="1" error="Format incorrect&#10;Veuillez saisir un nombre entier d'enfants.&#10;(exemple : 1,10 ou 50)" sqref="C170 E181:E184 C140:D140 E141:E147 D179 F239">
      <formula1>0</formula1>
      <formula2>999999</formula2>
    </dataValidation>
    <dataValidation type="whole" allowBlank="1" showInputMessage="1" showErrorMessage="1" error="Format incorrect&#10;Veuillez saisir un nombre entier de synthèses.&#10;" sqref="C76">
      <formula1>0</formula1>
      <formula2>999999</formula2>
    </dataValidation>
    <dataValidation type="whole" allowBlank="1" showInputMessage="1" showErrorMessage="1" error="Format incorrect&#10;Veuillez saisir un nombre entier d'interventions.&#10;" sqref="C114">
      <formula1>0</formula1>
      <formula2>999999</formula2>
    </dataValidation>
    <dataValidation type="whole" allowBlank="1" showInputMessage="1" showErrorMessage="1" error="Format incorrect&#10;Veuillez saisir un nombre entier de réunions d'ESS&#10;" sqref="C113">
      <formula1>0</formula1>
      <formula2>999999</formula2>
    </dataValidation>
    <dataValidation type="whole" allowBlank="1" showInputMessage="1" showErrorMessage="1" error="Format incorrect&#10;Veuillez saisir un nombre entier de jours.&#10;" sqref="C109">
      <formula1>0</formula1>
      <formula2>999999</formula2>
    </dataValidation>
    <dataValidation allowBlank="1" showInputMessage="1" showErrorMessage="1" error="Format incorrect&#10;Veuillez saisir un nombre entier d'interventions&#10;" sqref="C111"/>
    <dataValidation allowBlank="1" showInputMessage="1" showErrorMessage="1" error="Format incorrect&#10;Veuillez saisir un nombre entier d'enfants.&#10;(exemple : 1,10 ou 50)" sqref="C260"/>
    <dataValidation type="decimal" allowBlank="1" showInputMessage="1" showErrorMessage="1" error="Format incorrect&#10;Veuillez saisir un nombre numérique d'ETP.&#10;(exemple : 1 ; 10,5 ou 50)" sqref="F356:F385">
      <formula1>0</formula1>
      <formula2>999999</formula2>
    </dataValidation>
    <dataValidation type="list" showInputMessage="1" showErrorMessage="1" error="Format incorrect&#10;Veuillez choisir seulement l'un des choix proposé." sqref="C12">
      <formula1>statut</formula1>
    </dataValidation>
    <dataValidation type="list" showInputMessage="1" showErrorMessage="1" error="Format incorrect&#10;Veuillez choisir seulement l'un des choix proposé." sqref="E12">
      <formula1>convention</formula1>
    </dataValidation>
    <dataValidation type="textLength" operator="equal" allowBlank="1" showInputMessage="1" showErrorMessage="1" error="Format incorrect&#10;Veuillez saisir un n° finess sur 9 signes.&#10;(exemple : 011321456 ; 974654123 ; 02A789654)" sqref="C30:P30">
      <formula1>9</formula1>
    </dataValidation>
    <dataValidation type="whole" allowBlank="1" showInputMessage="1" showErrorMessage="1" error="Format incorrect&#10;Veuillez saisir un nombre de semaines entier compris entre 0 et 52.&#10;(exemple : 1,10 ou 50)" sqref="C34:P34">
      <formula1>0</formula1>
      <formula2>52</formula2>
    </dataValidation>
    <dataValidation type="list" showInputMessage="1" showErrorMessage="1" error="Veuillez sélectionner un choix dans la liste déroulante." sqref="F20">
      <formula1>type_file</formula1>
    </dataValidation>
    <dataValidation type="list" showInputMessage="1" showErrorMessage="1" prompt="Utiliser le menu déroulant" error="Utiliser le menu déroulant; sélectionner une réponse de la liste" sqref="C22:E22">
      <formula1>spec</formula1>
    </dataValidation>
    <dataValidation allowBlank="1" showInputMessage="1" showErrorMessage="1" prompt="Si autre partenariat, inscrire ici" sqref="B404"/>
    <dataValidation type="decimal" allowBlank="1" showInputMessage="1" showErrorMessage="1" error="Format incorrect&#10;Veuillez saisir un nombre de mois compris entre 1 mois et 80 mois.&#10;(exemple : 8,52 ; 30 ou 50,5)" sqref="D327">
      <formula1>1</formula1>
      <formula2>80</formula2>
    </dataValidation>
    <dataValidation type="whole" allowBlank="1" showInputMessage="1" showErrorMessage="1" error="Veuillez saisir un année au format AAAA (exemple : 2010)" sqref="F1">
      <formula1>0</formula1>
      <formula2>9999</formula2>
    </dataValidation>
    <dataValidation operator="lessThanOrEqual" allowBlank="1" showInputMessage="1" showErrorMessage="1" sqref="C3"/>
    <dataValidation type="textLength" allowBlank="1" showInputMessage="1" showErrorMessage="1" sqref="E4:F4">
      <formula1>0</formula1>
      <formula2>255</formula2>
    </dataValidation>
    <dataValidation type="textLength" allowBlank="1" showInputMessage="1" showErrorMessage="1" error="Format incorrect&#10;Veuillez saisirun numéro de téléphone à 10 chiffres sans espaces" sqref="C16">
      <formula1>0</formula1>
      <formula2>10</formula2>
    </dataValidation>
    <dataValidation type="textLength" allowBlank="1" showInputMessage="1" showErrorMessage="1" error="Veuillez saisir un texte ayant une longueur inférieure à 255 caractères." sqref="C10:F11 C14:F14 E15:F16 C17:E17">
      <formula1>0</formula1>
      <formula2>255</formula2>
    </dataValidation>
    <dataValidation type="whole" operator="lessThan" allowBlank="1" showInputMessage="1" showErrorMessage="1" error="Format incorrect&#10;Veuillez saisir un nombre entier de rendez-vous non réalisés parce que l'enfants était absent (&lt; au nombre de RV programmés)" sqref="C72">
      <formula1>C71</formula1>
    </dataValidation>
    <dataValidation type="whole" allowBlank="1" showInputMessage="1" showErrorMessage="1" error="Format incorrect&#10;Veuillez saisir un nombre entier &lt; à 99999" sqref="C20">
      <formula1>0</formula1>
      <formula2>99999</formula2>
    </dataValidation>
    <dataValidation type="decimal" allowBlank="1" showInputMessage="1" showErrorMessage="1" error="Format incorrect&#10;Veuillez saisir un âge moyen en mois inférieur à 80.&#10;(exemple : 36 ou 37,25)" sqref="C169">
      <formula1>1</formula1>
      <formula2>80</formula2>
    </dataValidation>
    <dataValidation type="decimal" allowBlank="1" showInputMessage="1" showErrorMessage="1" error="Format incorrect&#10;Veuillez saisir un nombre de mois compris entre 1 mois et 80 mois.&#10;(exemple : 8,52 ; 20 ou 50,5)" sqref="D314">
      <formula1>1</formula1>
      <formula2>80</formula2>
    </dataValidation>
    <dataValidation type="date" operator="lessThanOrEqual" allowBlank="1" showInputMessage="1" showErrorMessage="1" prompt="Veuillez saisir une date valide au format JJ/MM/AAAA antérieure au 01/01/2017" error="Format incorrect&#10;Veuillez saisir une date valide au format JJ/MM/AAAA antérieure au 01/01/2017&#10;(exemple : 31/12/2011)" sqref="C13">
      <formula1>42736</formula1>
    </dataValidation>
    <dataValidation type="whole" allowBlank="1" showInputMessage="1" showErrorMessage="1" error="Format incorrect&#10;Veuillez saisirun numéro de téléphone à 10 chiffres sans espaces" sqref="C4">
      <formula1>0</formula1>
      <formula2>9999999999</formula2>
    </dataValidation>
    <dataValidation type="whole" allowBlank="1" showInputMessage="1" showErrorMessage="1" error="Format incorrect&#10;Veuillez saisir un nombre entier&lt; à 9999999 " sqref="E20">
      <formula1>0</formula1>
      <formula2>9999999</formula2>
    </dataValidation>
    <dataValidation type="whole" allowBlank="1" showInputMessage="1" showErrorMessage="1" error="Format incorrect&#10;Veuillez saisir un nombre entier &lt; à 99999" sqref="D20">
      <formula1>0</formula1>
      <formula2>99999</formula2>
    </dataValidation>
    <dataValidation type="whole" allowBlank="1" showInputMessage="1" showErrorMessage="1" error="Format incorrect&#10;Veuillez saisir une année sur 4 chiffres entre 1900 et 2015" sqref="C32:P32">
      <formula1>1900</formula1>
      <formula2>2020</formula2>
    </dataValidation>
    <dataValidation type="decimal" allowBlank="1" showInputMessage="1" showErrorMessage="1" error="Format incorrect&#10;Veuillez saisir un nombre d'heures compris entre 0 et 24.&#10;" sqref="F43">
      <formula1>0</formula1>
      <formula2>24</formula2>
    </dataValidation>
    <dataValidation type="decimal" allowBlank="1" showInputMessage="1" showErrorMessage="1" error="Format incorrect&#10;Veuillez saisir un nombre d'heures compris entre 0 et 30.&#10;" sqref="E43">
      <formula1>0</formula1>
      <formula2>30</formula2>
    </dataValidation>
    <dataValidation type="decimal" allowBlank="1" showInputMessage="1" showErrorMessage="1" prompt="&lt; = à 168" error="Format incorrect&#10;Total d'heures compris entre 0 et 168.&#10;(exemple : 1 ; 10 ou 50,5 )" sqref="D45">
      <formula1>0</formula1>
      <formula2>168</formula2>
    </dataValidation>
    <dataValidation type="whole" allowBlank="1" showInputMessage="1" showErrorMessage="1" error="Format incorrect&#10;Veuillez saisir un nombre entier d'enfants.&#10;" sqref="C58:C62 C65:C68 C123:C126 D346:D347 E140 C141:D147 C151:C155 C159:C166 D172:D174 D177:D178 C181:C184 D191:D218 D220 D223:D237 D239 C275:C285 D291:D292 C303:C310 C336:C342 C330:C332 D242:D249 C129:C134 C317:C323">
      <formula1>0</formula1>
      <formula2>999999</formula2>
    </dataValidation>
    <dataValidation type="whole" allowBlank="1" showInputMessage="1" showErrorMessage="1" error="Format incorrect&#10;Veuillez saisir un nombre entier de rendez-vous programmés&#10;" sqref="C71">
      <formula1>0</formula1>
      <formula2>99999</formula2>
    </dataValidation>
    <dataValidation type="whole" allowBlank="1" showInputMessage="1" showErrorMessage="1" error="Format incorrect&#10;Veuillez saisir un nombre entier d'interventions.&#10;" sqref="C82 C86:C89 C95 C100:C101">
      <formula1>0</formula1>
      <formula2>999999</formula2>
    </dataValidation>
    <dataValidation type="whole" allowBlank="1" showInputMessage="1" showErrorMessage="1" prompt="une intervention par 2 professionnels ou + = 1" error="Format incorrect&#10;Veuillez saisir un nombre entier d'interventions.&#10;" sqref="D82 D95">
      <formula1>0</formula1>
      <formula2>999999</formula2>
    </dataValidation>
    <dataValidation type="whole" allowBlank="1" showInputMessage="1" showErrorMessage="1" prompt="1 intervention avec plusieurs enfants = 1" error="Format incorrect&#10;Veuillez saisir un nombre entier d'interventions.&#10;" sqref="C81">
      <formula1>0</formula1>
      <formula2>999999</formula2>
    </dataValidation>
    <dataValidation type="whole" allowBlank="1" showInputMessage="1" showErrorMessage="1" prompt="1 intervention avec plusieurs enfants par 2 professionnels ou + = 1" error="Format incorrect&#10;Veuillez saisir un nombre entier d'interventions: une intervention par 2 professionnels = 1.&#10;" sqref="D81">
      <formula1>0</formula1>
      <formula2>999999</formula2>
    </dataValidation>
    <dataValidation type="whole" allowBlank="1" showInputMessage="1" showErrorMessage="1" error="Format incorrect&#10;Veuillez saisir un nombre entier de réunions.&#10;" sqref="C106">
      <formula1>0</formula1>
      <formula2>999999</formula2>
    </dataValidation>
    <dataValidation type="whole" allowBlank="1" showInputMessage="1" showErrorMessage="1" error="Format incorrect&#10;Veuillez saisir un nombre entier de réunions ou rendez-vous&#10;" sqref="C112">
      <formula1>0</formula1>
      <formula2>999999</formula2>
    </dataValidation>
    <dataValidation type="whole" allowBlank="1" showInputMessage="1" showErrorMessage="1" error="Format incorrect&#10;Veuillez saisir un nombre entier d'enfants." sqref="C253:C257 E253:E257 C261:C265 E261:F263">
      <formula1>0</formula1>
      <formula2>999999</formula2>
    </dataValidation>
    <dataValidation type="decimal" allowBlank="1" showInputMessage="1" showErrorMessage="1" error="Format incorrect&#10;Veuillez saisir un nombre de jours (exemple: 18 ou 25,3)" sqref="D295">
      <formula1>0</formula1>
      <formula2>999999</formula2>
    </dataValidation>
    <dataValidation type="decimal" allowBlank="1" showInputMessage="1" showErrorMessage="1" error="Format incorrect&#10;Veuillez saisir un nombre de jours (exemple: 18 ou 25,3)" sqref="D296">
      <formula1>0</formula1>
      <formula2>999999</formula2>
    </dataValidation>
    <dataValidation type="list" showInputMessage="1" showErrorMessage="1" prompt="Utiliser le menu déroulant" error="Utiliser le menu déroulant; choisir une réponse dans la liste" sqref="E296">
      <formula1>delai</formula1>
    </dataValidation>
    <dataValidation type="decimal" allowBlank="1" showInputMessage="1" showErrorMessage="1" prompt="Nombre d'ETP pourvus ou non pourvus" error="Format incorrect&#10;Veuillez saisir un nombre d'ETP.&#10;(exemple : 0,5 ; 3,75 ou 10)" sqref="C356:C385">
      <formula1>0</formula1>
      <formula2>999999</formula2>
    </dataValidation>
    <dataValidation type="decimal" allowBlank="1" showInputMessage="1" showErrorMessage="1" prompt="ETP non pourvus au 31/12/N" error="Format incorrect&#10;Veuillez saisir un nombre d'ETP.&#10;(exemple : 0,20 ; 1,5 ou 3)" sqref="D356:D385">
      <formula1>0</formula1>
      <formula2>999999</formula2>
    </dataValidation>
    <dataValidation type="textLength" showInputMessage="1" showErrorMessage="1" prompt="Saisir les mots clés" error="Nombre de caractères maximal 100" sqref="C23:F24">
      <formula1>0</formula1>
      <formula2>100</formula2>
    </dataValidation>
    <dataValidation type="textLength" allowBlank="1" showInputMessage="1" showErrorMessage="1" error="Veuillez saisir un texte ayant une longueur inférieure à 1000 caractères." sqref="B117:F117 B187:F187">
      <formula1>0</formula1>
      <formula2>1000</formula2>
    </dataValidation>
    <dataValidation type="textLength" allowBlank="1" showInputMessage="1" showErrorMessage="1" error="Limité à 1000 caractères" sqref="B52:F52 B407:F407">
      <formula1>0</formula1>
      <formula2>1000</formula2>
    </dataValidation>
    <dataValidation type="textLength" allowBlank="1" showInputMessage="1" showErrorMessage="1" error="Limité à 1000 caractères" sqref="B269:F269">
      <formula1>0</formula1>
      <formula2>1000</formula2>
    </dataValidation>
    <dataValidation type="list" showInputMessage="1" showErrorMessage="1" prompt="Utiliser le menu déroulant" error="Utiliser le menu déroulant; choisir une réponse dans la liste" sqref="E295">
      <formula1>delai</formula1>
    </dataValidation>
    <dataValidation type="textLength" allowBlank="1" showInputMessage="1" showErrorMessage="1" error="Limité à 1000 caractères" sqref="B299:F299">
      <formula1>0</formula1>
      <formula2>1000</formula2>
    </dataValidation>
    <dataValidation type="textLength" allowBlank="1" showInputMessage="1" showErrorMessage="1" error="Limité à  1000 caractères" sqref="B350:F350">
      <formula1>0</formula1>
      <formula2>1000</formula2>
    </dataValidation>
    <dataValidation type="decimal" allowBlank="1" showInputMessage="1" showErrorMessage="1" prompt="Veuillez saisir un nombre d'ETP multiplié par le nombre de mois où cet ETP était non pourvu" error="Format incorrect&#10;Veuillez saisir un nombre d'ETP (= nb ETP X nb de mois non pourvus)&#10;" sqref="E385">
      <formula1>0</formula1>
      <formula2>999999</formula2>
    </dataValidation>
    <dataValidation allowBlank="1" showInputMessage="1" showErrorMessage="1" prompt="Lister les codes des départements extraits des adresses des enfants de la file active séparés par des points-virgules" sqref="C412"/>
    <dataValidation allowBlank="1" showInputMessage="1" showErrorMessage="1" prompt="Lister les codes postaux extraits des adresses des enfants séparés par des points-virgules" sqref="D412:F412"/>
    <dataValidation allowBlank="1" showInputMessage="1" showErrorMessage="1" prompt="Lister les codes INSEE des communes du périmètre d'intervention séparés par des points-virgules" sqref="D416:F416"/>
    <dataValidation allowBlank="1" showInputMessage="1" showErrorMessage="1" prompt="Lister les codes des départements  du périmètre d'intervention séparés par des points-virgules" sqref="C416"/>
    <dataValidation type="whole" operator="lessThanOrEqual" showInputMessage="1" showErrorMessage="1" prompt="Code postal sur 5 chiffres" error="Format incorrect.&#10;Veuillez saisir un code postal de 5 chiffres maximun.&#10;(exemple 09457 ; 97490 ; 75842)" sqref="C15">
      <formula1>99999</formula1>
    </dataValidation>
    <dataValidation type="decimal" allowBlank="1" showInputMessage="1" showErrorMessage="1" error="Format incorrect&#10;Veuillez saisir un nombre d'heures compris entre 0 et 168.&#10;" sqref="C37:P37">
      <formula1>0</formula1>
      <formula2>168</formula2>
    </dataValidation>
    <dataValidation type="decimal" allowBlank="1" showInputMessage="1" showErrorMessage="1" error="Format incorrect&#10;Veuillez saisir un nombre d'heures compris entre 0 et 54.&#10;" sqref="C38:P38">
      <formula1>0</formula1>
      <formula2>54</formula2>
    </dataValidation>
    <dataValidation type="decimal" allowBlank="1" showInputMessage="1" showErrorMessage="1" error="Format incorrect&#10;Veuillez saisir un nombre d'heures compris entre 0 et 42.&#10;" sqref="C39:P39">
      <formula1>0</formula1>
      <formula2>42</formula2>
    </dataValidation>
    <dataValidation type="decimal" allowBlank="1" showInputMessage="1" showErrorMessage="1" error="Format incorrect&#10;Veuillez saisir un nombre d'heures compris entre 0 et 24.&#10;" sqref="C40:P40">
      <formula1>0</formula1>
      <formula2>24</formula2>
    </dataValidation>
    <dataValidation type="decimal" allowBlank="1" showInputMessage="1" showErrorMessage="1" error="Format incorrect&#10;Veuillez saisir un nombre d'heures compris entre 0 et 45" sqref="D43">
      <formula1>0</formula1>
      <formula2>45</formula2>
    </dataValidation>
    <dataValidation type="decimal" allowBlank="1" showInputMessage="1" showErrorMessage="1" prompt="Veuillez saisir un nombre d'ETP multiplié par le nombre de mois où cet ETP était non pourvu&#10;" error="Format incorrect&#10;Veuillez saisir un nombre d'ETP (= nb ETP X nb de mois non pourvus)&#10;" sqref="E356 E384">
      <formula1>0</formula1>
      <formula2>999999</formula2>
    </dataValidation>
    <dataValidation type="decimal" allowBlank="1" showInputMessage="1" showErrorMessage="1" prompt="Veuillez saisir un nombre d'ETP multiplié par le nombre de mois où cet ETP était non pourvu" error="Format incorrect&#10;Veuillez saisir un nombre d'ETP (= nb ETP X nb de mois non pourvus)&#10;" sqref="E357:E383">
      <formula1>0</formula1>
      <formula2>999999</formula2>
    </dataValidation>
  </dataValidations>
  <printOptions/>
  <pageMargins left="0.6299212598425197" right="0.03937007874015748" top="0.5511811023622047" bottom="0.35433070866141736" header="0.31496062992125984" footer="0.31496062992125984"/>
  <pageSetup fitToHeight="8" horizontalDpi="600" verticalDpi="600" orientation="portrait" paperSize="9" scale="64" r:id="rId1"/>
  <headerFooter>
    <oddFooter>&amp;CPage &amp;P</oddFooter>
  </headerFooter>
  <rowBreaks count="7" manualBreakCount="7">
    <brk id="63" min="1" max="5" man="1"/>
    <brk id="117" min="1" max="5" man="1"/>
    <brk id="187" min="1" max="5" man="1"/>
    <brk id="249" min="1" max="5" man="1"/>
    <brk id="299" min="1" max="5" man="1"/>
    <brk id="350" min="1" max="5" man="1"/>
    <brk id="407" min="1" max="5" man="1"/>
  </rowBreaks>
</worksheet>
</file>

<file path=xl/worksheets/sheet2.xml><?xml version="1.0" encoding="utf-8"?>
<worksheet xmlns="http://schemas.openxmlformats.org/spreadsheetml/2006/main" xmlns:r="http://schemas.openxmlformats.org/officeDocument/2006/relationships">
  <dimension ref="A2:B3"/>
  <sheetViews>
    <sheetView zoomScalePageLayoutView="0" workbookViewId="0" topLeftCell="A1">
      <selection activeCell="B4" sqref="B4"/>
    </sheetView>
  </sheetViews>
  <sheetFormatPr defaultColWidth="11.421875" defaultRowHeight="15"/>
  <sheetData>
    <row r="2" spans="1:2" ht="15">
      <c r="A2" t="s">
        <v>286</v>
      </c>
      <c r="B2" s="196"/>
    </row>
    <row r="3" spans="1:2" ht="15">
      <c r="A3" t="s">
        <v>4</v>
      </c>
      <c r="B3" s="196"/>
    </row>
  </sheetData>
  <sheetProtection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11.421875" defaultRowHeight="15"/>
  <cols>
    <col min="2" max="2" width="49.28125" style="0" customWidth="1"/>
    <col min="3" max="3" width="13.28125" style="0" customWidth="1"/>
    <col min="4" max="4" width="19.8515625" style="0" bestFit="1" customWidth="1"/>
    <col min="5" max="5" width="26.7109375" style="0" customWidth="1"/>
    <col min="6" max="6" width="25.421875" style="0" customWidth="1"/>
    <col min="7" max="7" width="34.8515625" style="0" customWidth="1"/>
  </cols>
  <sheetData>
    <row r="1" spans="1:7" ht="15">
      <c r="A1" t="s">
        <v>168</v>
      </c>
      <c r="B1" t="s">
        <v>167</v>
      </c>
      <c r="C1" t="s">
        <v>295</v>
      </c>
      <c r="D1" t="s">
        <v>254</v>
      </c>
      <c r="E1" t="s">
        <v>261</v>
      </c>
      <c r="F1" t="s">
        <v>270</v>
      </c>
      <c r="G1" s="123"/>
    </row>
    <row r="2" spans="5:7" ht="15">
      <c r="E2" s="79"/>
      <c r="G2" s="124"/>
    </row>
    <row r="3" spans="1:7" ht="15">
      <c r="A3" t="s">
        <v>169</v>
      </c>
      <c r="B3" t="s">
        <v>173</v>
      </c>
      <c r="C3" s="26" t="s">
        <v>176</v>
      </c>
      <c r="D3" t="s">
        <v>255</v>
      </c>
      <c r="E3" s="79" t="s">
        <v>263</v>
      </c>
      <c r="F3" t="s">
        <v>282</v>
      </c>
      <c r="G3" s="124"/>
    </row>
    <row r="4" spans="1:7" ht="15">
      <c r="A4" t="s">
        <v>170</v>
      </c>
      <c r="B4" t="s">
        <v>172</v>
      </c>
      <c r="C4" s="26" t="s">
        <v>177</v>
      </c>
      <c r="D4" t="s">
        <v>256</v>
      </c>
      <c r="E4" s="79" t="s">
        <v>262</v>
      </c>
      <c r="F4" t="s">
        <v>271</v>
      </c>
      <c r="G4" s="124"/>
    </row>
    <row r="5" spans="3:7" ht="15">
      <c r="C5" s="26" t="s">
        <v>178</v>
      </c>
      <c r="D5" t="s">
        <v>278</v>
      </c>
      <c r="E5" s="79" t="s">
        <v>257</v>
      </c>
      <c r="F5" s="79"/>
      <c r="G5" s="124"/>
    </row>
    <row r="6" spans="3:7" ht="15">
      <c r="C6" s="26" t="s">
        <v>179</v>
      </c>
      <c r="E6" s="79" t="s">
        <v>258</v>
      </c>
      <c r="G6" s="124"/>
    </row>
    <row r="7" spans="3:7" ht="14.25" customHeight="1">
      <c r="C7" s="26" t="s">
        <v>180</v>
      </c>
      <c r="E7" s="79" t="s">
        <v>260</v>
      </c>
      <c r="G7" s="124"/>
    </row>
    <row r="8" spans="5:7" ht="15">
      <c r="E8" s="79" t="s">
        <v>266</v>
      </c>
      <c r="G8" s="123"/>
    </row>
    <row r="9" ht="15">
      <c r="E9" s="79" t="s">
        <v>259</v>
      </c>
    </row>
    <row r="10" spans="5:7" ht="15">
      <c r="E10" s="79" t="s">
        <v>264</v>
      </c>
      <c r="G10" s="123"/>
    </row>
    <row r="11" ht="15">
      <c r="E11" s="79" t="s">
        <v>265</v>
      </c>
    </row>
    <row r="12" ht="15">
      <c r="E12" s="79" t="s">
        <v>267</v>
      </c>
    </row>
    <row r="13" ht="15">
      <c r="E13" s="79" t="s">
        <v>268</v>
      </c>
    </row>
    <row r="14" ht="15">
      <c r="E14" s="79" t="s">
        <v>269</v>
      </c>
    </row>
    <row r="15" ht="15">
      <c r="E15" s="79"/>
    </row>
    <row r="16" ht="15">
      <c r="E16" s="79"/>
    </row>
    <row r="17" ht="15">
      <c r="E17" s="79"/>
    </row>
    <row r="18" ht="15">
      <c r="E18" s="79"/>
    </row>
    <row r="19" ht="15">
      <c r="E19" s="79"/>
    </row>
    <row r="20" ht="15">
      <c r="E20" s="79"/>
    </row>
  </sheetData>
  <sheetProtection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CNSA</dc:creator>
  <cp:keywords/>
  <dc:description/>
  <cp:lastModifiedBy>*</cp:lastModifiedBy>
  <cp:lastPrinted>2015-07-20T09:39:24Z</cp:lastPrinted>
  <dcterms:created xsi:type="dcterms:W3CDTF">2013-05-28T09:29:36Z</dcterms:created>
  <dcterms:modified xsi:type="dcterms:W3CDTF">2020-10-09T07:37:04Z</dcterms:modified>
  <cp:category/>
  <cp:version/>
  <cp:contentType/>
  <cp:contentStatus/>
</cp:coreProperties>
</file>